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jimt\Downloads\"/>
    </mc:Choice>
  </mc:AlternateContent>
  <bookViews>
    <workbookView xWindow="0" yWindow="0" windowWidth="20490" windowHeight="7035"/>
  </bookViews>
  <sheets>
    <sheet name="2.1.1. and 2.1.2" sheetId="1" r:id="rId1"/>
  </sheets>
  <calcPr calcId="152511"/>
</workbook>
</file>

<file path=xl/calcChain.xml><?xml version="1.0" encoding="utf-8"?>
<calcChain xmlns="http://schemas.openxmlformats.org/spreadsheetml/2006/main">
  <c r="N49" i="1" l="1"/>
  <c r="N40" i="1"/>
  <c r="N30" i="1"/>
  <c r="N20" i="1"/>
  <c r="N10" i="1"/>
  <c r="L49" i="1" l="1"/>
  <c r="L40" i="1"/>
  <c r="K40" i="1"/>
  <c r="C51" i="1" l="1"/>
  <c r="R46" i="1"/>
  <c r="P49" i="1" s="1"/>
  <c r="R45" i="1"/>
  <c r="R37" i="1"/>
  <c r="P40" i="1" s="1"/>
  <c r="R36" i="1"/>
  <c r="F40" i="1"/>
  <c r="J30" i="1"/>
  <c r="J40" i="1"/>
  <c r="R25" i="1"/>
  <c r="P20" i="1"/>
  <c r="P10" i="1"/>
  <c r="R16" i="1"/>
  <c r="R15" i="1"/>
  <c r="R5" i="1"/>
  <c r="F49" i="1"/>
  <c r="F10" i="1"/>
  <c r="L20" i="1" l="1"/>
  <c r="K20" i="1"/>
  <c r="H40" i="1"/>
  <c r="G40" i="1"/>
  <c r="I30" i="1"/>
  <c r="I40" i="1"/>
  <c r="I49" i="1"/>
  <c r="K10" i="1" l="1"/>
  <c r="K49" i="1" l="1"/>
  <c r="H49" i="1" l="1"/>
  <c r="H30" i="1"/>
  <c r="H20" i="1"/>
  <c r="H10" i="1"/>
  <c r="G49" i="1"/>
  <c r="G28" i="1"/>
  <c r="G18" i="1"/>
  <c r="G8" i="1"/>
  <c r="L30" i="1" l="1"/>
  <c r="K30" i="1"/>
  <c r="R26" i="1" s="1"/>
  <c r="C52" i="1" l="1"/>
  <c r="C53" i="1" s="1"/>
  <c r="P30" i="1"/>
  <c r="E40" i="1"/>
  <c r="D40" i="1"/>
  <c r="J10" i="1" l="1"/>
  <c r="I10" i="1"/>
  <c r="G10" i="1"/>
  <c r="R4" i="1"/>
  <c r="J20" i="1"/>
  <c r="G20" i="1"/>
  <c r="F20" i="1"/>
  <c r="I20" i="1"/>
  <c r="F30" i="1"/>
  <c r="G30" i="1"/>
  <c r="J49" i="1"/>
  <c r="E49" i="1" l="1"/>
  <c r="D49" i="1"/>
  <c r="E30" i="1"/>
  <c r="D30" i="1"/>
  <c r="E10" i="1"/>
  <c r="E20" i="1"/>
  <c r="D20" i="1"/>
</calcChain>
</file>

<file path=xl/sharedStrings.xml><?xml version="1.0" encoding="utf-8"?>
<sst xmlns="http://schemas.openxmlformats.org/spreadsheetml/2006/main" count="163" uniqueCount="36">
  <si>
    <t xml:space="preserve">Year </t>
  </si>
  <si>
    <t>Programme name</t>
  </si>
  <si>
    <t>Number of seats sanctioned</t>
  </si>
  <si>
    <t>Number of Students admitted</t>
  </si>
  <si>
    <t>Number of seats earmarked for reserved category as per GOI or State Government rule</t>
  </si>
  <si>
    <t>Number of students admitted from the reserved category</t>
  </si>
  <si>
    <t>Percentage</t>
  </si>
  <si>
    <t>OBC</t>
  </si>
  <si>
    <t>Gen</t>
  </si>
  <si>
    <t>Others</t>
  </si>
  <si>
    <t>2023 - 2024</t>
  </si>
  <si>
    <t>MBA</t>
  </si>
  <si>
    <t>MCA</t>
  </si>
  <si>
    <t>BBA</t>
  </si>
  <si>
    <t>BCA</t>
  </si>
  <si>
    <t xml:space="preserve">B.Com </t>
  </si>
  <si>
    <t xml:space="preserve">Total </t>
  </si>
  <si>
    <t>2022 - 2023</t>
  </si>
  <si>
    <t>2021 - 2022</t>
  </si>
  <si>
    <t>2020 - 2021</t>
  </si>
  <si>
    <t>2019 - 2020</t>
  </si>
  <si>
    <t>TOTAL STUDENTS ADMITTED AGAINST RESERVED SEATS</t>
  </si>
  <si>
    <t>PERCENTAGE</t>
  </si>
  <si>
    <t>TOTAL SEATS EARMARKED FOR RESERVED CATEGORY IN LAST FIVE YEARS</t>
  </si>
  <si>
    <t>BCOM</t>
  </si>
  <si>
    <t xml:space="preserve">TOTAL SEATS EARMARKED FOR RESERVED CATEGORY </t>
  </si>
  <si>
    <t>Programme Code</t>
  </si>
  <si>
    <t>Divyangjan</t>
  </si>
  <si>
    <t>Master of Computer Applications</t>
  </si>
  <si>
    <t>Master of Business Administration</t>
  </si>
  <si>
    <t>Bachelor of Computer Applications</t>
  </si>
  <si>
    <t>Bachelor of Business Administration</t>
  </si>
  <si>
    <t>Bachelor of Commerce</t>
  </si>
  <si>
    <t>SC/ST</t>
  </si>
  <si>
    <t xml:space="preserve">2.1.2 Enrolment Percentage </t>
  </si>
  <si>
    <t xml:space="preserve">2.1.2 Percentage of seats filled against seats reserved for various categories (SC, ST, OBC, Divyangjan, etc. as per applicable reservation policy during the last five years ( exclusive of supernumerary seats)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</si>
</sst>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color rgb="FF000000"/>
      <name val="Arial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color rgb="FF000000"/>
      <name val="Cambria"/>
      <family val="1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color rgb="FF000000"/>
      <name val="Cambria"/>
      <family val="1"/>
    </font>
    <font>
      <sz val="9"/>
      <color theme="1"/>
      <name val="Cambria"/>
      <family val="1"/>
    </font>
    <font>
      <sz val="11"/>
      <name val="Arial"/>
      <family val="2"/>
    </font>
    <font>
      <b/>
      <sz val="11"/>
      <name val="Cambria"/>
      <family val="1"/>
    </font>
    <font>
      <sz val="10"/>
      <name val="Arial"/>
      <family val="2"/>
      <scheme val="minor"/>
    </font>
    <font>
      <b/>
      <sz val="12"/>
      <name val="Cambria"/>
      <family val="1"/>
    </font>
    <font>
      <sz val="12"/>
      <name val="Cambria"/>
      <family val="1"/>
    </font>
    <font>
      <sz val="10"/>
      <name val="Arial"/>
      <scheme val="minor"/>
    </font>
    <font>
      <sz val="9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6E"/>
      </patternFill>
    </fill>
    <fill>
      <patternFill patternType="solid">
        <fgColor theme="0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6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1" fillId="2" borderId="12" xfId="0" applyFont="1" applyFill="1" applyBorder="1"/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/>
    <xf numFmtId="0" fontId="10" fillId="2" borderId="0" xfId="0" applyFont="1" applyFill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/>
    <xf numFmtId="0" fontId="13" fillId="2" borderId="11" xfId="0" applyFont="1" applyFill="1" applyBorder="1" applyAlignment="1"/>
    <xf numFmtId="0" fontId="12" fillId="2" borderId="14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0" fillId="0" borderId="0" xfId="0" applyFont="1" applyAlignment="1"/>
    <xf numFmtId="0" fontId="12" fillId="4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12" fillId="2" borderId="15" xfId="0" applyFont="1" applyFill="1" applyBorder="1" applyAlignment="1">
      <alignment vertical="top" wrapText="1"/>
    </xf>
    <xf numFmtId="0" fontId="0" fillId="2" borderId="0" xfId="0" applyFont="1" applyFill="1" applyAlignment="1"/>
    <xf numFmtId="0" fontId="1" fillId="2" borderId="11" xfId="0" applyFont="1" applyFill="1" applyBorder="1" applyAlignment="1">
      <alignment wrapText="1"/>
    </xf>
    <xf numFmtId="0" fontId="1" fillId="2" borderId="0" xfId="0" applyFont="1" applyFill="1" applyBorder="1" applyAlignment="1">
      <alignment wrapText="1"/>
    </xf>
    <xf numFmtId="0" fontId="12" fillId="4" borderId="11" xfId="0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/>
    <xf numFmtId="0" fontId="1" fillId="2" borderId="3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/>
    <xf numFmtId="0" fontId="5" fillId="2" borderId="0" xfId="0" applyFont="1" applyFill="1" applyAlignment="1">
      <alignment horizontal="center" vertical="center" wrapText="1"/>
    </xf>
    <xf numFmtId="0" fontId="0" fillId="2" borderId="0" xfId="0" applyFont="1" applyFill="1" applyAlignment="1"/>
    <xf numFmtId="0" fontId="11" fillId="2" borderId="4" xfId="0" applyFont="1" applyFill="1" applyBorder="1" applyAlignment="1">
      <alignment horizontal="center" vertical="center" wrapText="1"/>
    </xf>
    <xf numFmtId="0" fontId="1" fillId="2" borderId="7" xfId="0" applyFont="1" applyFill="1" applyBorder="1"/>
    <xf numFmtId="0" fontId="1" fillId="2" borderId="5" xfId="0" applyFont="1" applyFill="1" applyBorder="1"/>
    <xf numFmtId="0" fontId="11" fillId="2" borderId="9" xfId="0" applyFont="1" applyFill="1" applyBorder="1" applyAlignment="1">
      <alignment horizontal="center" vertical="center" wrapText="1"/>
    </xf>
    <xf numFmtId="0" fontId="1" fillId="2" borderId="18" xfId="0" applyFont="1" applyFill="1" applyBorder="1"/>
    <xf numFmtId="0" fontId="1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1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/>
    <xf numFmtId="0" fontId="1" fillId="2" borderId="7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994"/>
  <sheetViews>
    <sheetView tabSelected="1" topLeftCell="C1" workbookViewId="0">
      <selection activeCell="N50" sqref="N50"/>
    </sheetView>
  </sheetViews>
  <sheetFormatPr defaultColWidth="12.5703125" defaultRowHeight="15.75" customHeight="1" x14ac:dyDescent="0.2"/>
  <cols>
    <col min="1" max="1" width="13.42578125" style="53" bestFit="1" customWidth="1"/>
    <col min="2" max="2" width="39.7109375" style="2" bestFit="1" customWidth="1"/>
    <col min="3" max="3" width="13.85546875" customWidth="1"/>
    <col min="4" max="4" width="13.5703125" customWidth="1"/>
    <col min="8" max="8" width="13.140625" style="45" bestFit="1" customWidth="1"/>
    <col min="13" max="13" width="13.140625" style="45" bestFit="1" customWidth="1"/>
    <col min="15" max="15" width="12.5703125" style="3"/>
    <col min="16" max="16" width="17.28515625" customWidth="1"/>
    <col min="17" max="17" width="52.85546875" customWidth="1"/>
    <col min="18" max="18" width="14.7109375" bestFit="1" customWidth="1"/>
  </cols>
  <sheetData>
    <row r="1" spans="1:27" s="45" customFormat="1" ht="15.75" customHeight="1" x14ac:dyDescent="0.2">
      <c r="A1" s="60" t="s">
        <v>34</v>
      </c>
      <c r="B1" s="61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3"/>
    </row>
    <row r="2" spans="1:27" s="9" customFormat="1" ht="18.75" customHeight="1" x14ac:dyDescent="0.2">
      <c r="A2" s="60" t="s">
        <v>35</v>
      </c>
      <c r="B2" s="61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3"/>
      <c r="Q2" s="19"/>
      <c r="R2" s="34"/>
      <c r="S2" s="8"/>
      <c r="T2" s="8"/>
      <c r="U2" s="8"/>
      <c r="V2" s="8"/>
      <c r="W2" s="8"/>
      <c r="X2" s="8"/>
      <c r="Y2" s="8"/>
      <c r="Z2" s="8"/>
      <c r="AA2" s="8"/>
    </row>
    <row r="3" spans="1:27" s="9" customFormat="1" ht="32.25" customHeight="1" x14ac:dyDescent="0.2">
      <c r="A3" s="71" t="s">
        <v>0</v>
      </c>
      <c r="B3" s="71" t="s">
        <v>1</v>
      </c>
      <c r="C3" s="71" t="s">
        <v>26</v>
      </c>
      <c r="D3" s="71" t="s">
        <v>2</v>
      </c>
      <c r="E3" s="71" t="s">
        <v>3</v>
      </c>
      <c r="F3" s="83" t="s">
        <v>4</v>
      </c>
      <c r="G3" s="65"/>
      <c r="H3" s="65"/>
      <c r="I3" s="65"/>
      <c r="J3" s="66"/>
      <c r="K3" s="83" t="s">
        <v>5</v>
      </c>
      <c r="L3" s="65"/>
      <c r="M3" s="65"/>
      <c r="N3" s="66"/>
      <c r="O3" s="10"/>
      <c r="P3" s="71" t="s">
        <v>6</v>
      </c>
      <c r="Q3" s="27"/>
      <c r="R3" s="11"/>
      <c r="S3" s="12"/>
      <c r="T3" s="12"/>
      <c r="U3" s="12"/>
      <c r="V3" s="12"/>
      <c r="W3" s="12"/>
      <c r="X3" s="12"/>
      <c r="Y3" s="12"/>
      <c r="Z3" s="12"/>
      <c r="AA3" s="12"/>
    </row>
    <row r="4" spans="1:27" s="9" customFormat="1" x14ac:dyDescent="0.2">
      <c r="A4" s="73"/>
      <c r="B4" s="81"/>
      <c r="C4" s="73"/>
      <c r="D4" s="73"/>
      <c r="E4" s="73"/>
      <c r="F4" s="21" t="s">
        <v>33</v>
      </c>
      <c r="G4" s="21" t="s">
        <v>7</v>
      </c>
      <c r="H4" s="21" t="s">
        <v>27</v>
      </c>
      <c r="I4" s="21" t="s">
        <v>8</v>
      </c>
      <c r="J4" s="21" t="s">
        <v>9</v>
      </c>
      <c r="K4" s="21" t="s">
        <v>33</v>
      </c>
      <c r="L4" s="21" t="s">
        <v>7</v>
      </c>
      <c r="M4" s="21" t="s">
        <v>27</v>
      </c>
      <c r="N4" s="21" t="s">
        <v>8</v>
      </c>
      <c r="O4" s="21" t="s">
        <v>9</v>
      </c>
      <c r="P4" s="73"/>
      <c r="Q4" s="28" t="s">
        <v>25</v>
      </c>
      <c r="R4" s="11">
        <f>SUM(F10,G10,H10,J10)</f>
        <v>148</v>
      </c>
      <c r="S4" s="12"/>
      <c r="T4" s="12"/>
      <c r="U4" s="12"/>
      <c r="V4" s="12"/>
      <c r="W4" s="12"/>
      <c r="X4" s="12"/>
      <c r="Y4" s="12"/>
      <c r="Z4" s="12"/>
      <c r="AA4" s="12"/>
    </row>
    <row r="5" spans="1:27" s="9" customFormat="1" ht="18.75" customHeight="1" x14ac:dyDescent="0.2">
      <c r="A5" s="74" t="s">
        <v>10</v>
      </c>
      <c r="B5" s="56" t="s">
        <v>29</v>
      </c>
      <c r="C5" s="46" t="s">
        <v>11</v>
      </c>
      <c r="D5" s="23">
        <v>90</v>
      </c>
      <c r="E5" s="23">
        <v>49</v>
      </c>
      <c r="F5" s="24">
        <v>23</v>
      </c>
      <c r="G5" s="24">
        <v>5</v>
      </c>
      <c r="H5" s="24">
        <v>3</v>
      </c>
      <c r="I5" s="24">
        <v>58</v>
      </c>
      <c r="J5" s="24">
        <v>6</v>
      </c>
      <c r="K5" s="24">
        <v>4</v>
      </c>
      <c r="L5" s="23">
        <v>0</v>
      </c>
      <c r="M5" s="23">
        <v>0</v>
      </c>
      <c r="N5" s="23">
        <v>45</v>
      </c>
      <c r="O5" s="23">
        <v>0</v>
      </c>
      <c r="P5" s="26"/>
      <c r="Q5" s="28" t="s">
        <v>21</v>
      </c>
      <c r="R5" s="11">
        <f>SUM(K10,L10,M10,O10)</f>
        <v>13</v>
      </c>
      <c r="S5" s="12"/>
      <c r="T5" s="12"/>
      <c r="U5" s="12"/>
      <c r="V5" s="12"/>
      <c r="W5" s="12"/>
      <c r="X5" s="12"/>
      <c r="Y5" s="12"/>
      <c r="Z5" s="12"/>
      <c r="AA5" s="12"/>
    </row>
    <row r="6" spans="1:27" s="9" customFormat="1" ht="18.75" customHeight="1" x14ac:dyDescent="0.2">
      <c r="A6" s="75"/>
      <c r="B6" s="56" t="s">
        <v>28</v>
      </c>
      <c r="C6" s="46" t="s">
        <v>12</v>
      </c>
      <c r="D6" s="23">
        <v>30</v>
      </c>
      <c r="E6" s="23">
        <v>23</v>
      </c>
      <c r="F6" s="24">
        <v>8</v>
      </c>
      <c r="G6" s="24">
        <v>2</v>
      </c>
      <c r="H6" s="24">
        <v>1</v>
      </c>
      <c r="I6" s="24">
        <v>19</v>
      </c>
      <c r="J6" s="24">
        <v>2</v>
      </c>
      <c r="K6" s="24">
        <v>2</v>
      </c>
      <c r="L6" s="23">
        <v>0</v>
      </c>
      <c r="M6" s="23">
        <v>0</v>
      </c>
      <c r="N6" s="23">
        <v>21</v>
      </c>
      <c r="O6" s="23">
        <v>0</v>
      </c>
      <c r="P6" s="26"/>
      <c r="Q6" s="29"/>
      <c r="R6" s="11"/>
      <c r="S6" s="12"/>
      <c r="T6" s="12"/>
      <c r="U6" s="12"/>
      <c r="V6" s="12"/>
      <c r="W6" s="12"/>
      <c r="X6" s="12"/>
      <c r="Y6" s="12"/>
      <c r="Z6" s="12"/>
      <c r="AA6" s="12"/>
    </row>
    <row r="7" spans="1:27" s="9" customFormat="1" x14ac:dyDescent="0.2">
      <c r="A7" s="75"/>
      <c r="B7" s="56" t="s">
        <v>31</v>
      </c>
      <c r="C7" s="46" t="s">
        <v>13</v>
      </c>
      <c r="D7" s="23">
        <v>90</v>
      </c>
      <c r="E7" s="23">
        <v>90</v>
      </c>
      <c r="F7" s="24">
        <v>23</v>
      </c>
      <c r="G7" s="24">
        <v>5</v>
      </c>
      <c r="H7" s="24">
        <v>3</v>
      </c>
      <c r="I7" s="24">
        <v>58</v>
      </c>
      <c r="J7" s="24">
        <v>6</v>
      </c>
      <c r="K7" s="24">
        <v>2</v>
      </c>
      <c r="L7" s="23">
        <v>0</v>
      </c>
      <c r="M7" s="23">
        <v>0</v>
      </c>
      <c r="N7" s="23">
        <v>88</v>
      </c>
      <c r="O7" s="23">
        <v>0</v>
      </c>
      <c r="P7" s="26"/>
      <c r="Q7" s="29"/>
      <c r="R7" s="11"/>
      <c r="S7" s="12"/>
      <c r="T7" s="12"/>
      <c r="U7" s="12"/>
      <c r="V7" s="12"/>
      <c r="W7" s="12"/>
      <c r="X7" s="12"/>
      <c r="Y7" s="12"/>
      <c r="Z7" s="12"/>
      <c r="AA7" s="12"/>
    </row>
    <row r="8" spans="1:27" s="9" customFormat="1" ht="18.75" customHeight="1" x14ac:dyDescent="0.2">
      <c r="A8" s="75"/>
      <c r="B8" s="56" t="s">
        <v>30</v>
      </c>
      <c r="C8" s="46" t="s">
        <v>14</v>
      </c>
      <c r="D8" s="23">
        <v>120</v>
      </c>
      <c r="E8" s="23">
        <v>123</v>
      </c>
      <c r="F8" s="24">
        <v>30</v>
      </c>
      <c r="G8" s="24">
        <f t="shared" ref="G8" si="0">D8*5/100</f>
        <v>6</v>
      </c>
      <c r="H8" s="24">
        <v>4</v>
      </c>
      <c r="I8" s="24">
        <v>78</v>
      </c>
      <c r="J8" s="24">
        <v>8</v>
      </c>
      <c r="K8" s="24">
        <v>4</v>
      </c>
      <c r="L8" s="23">
        <v>0</v>
      </c>
      <c r="M8" s="23">
        <v>0</v>
      </c>
      <c r="N8" s="23">
        <v>119</v>
      </c>
      <c r="O8" s="23">
        <v>0</v>
      </c>
      <c r="P8" s="26"/>
      <c r="Q8" s="29"/>
      <c r="R8" s="11"/>
      <c r="S8" s="12"/>
      <c r="T8" s="12"/>
      <c r="U8" s="12"/>
      <c r="V8" s="12"/>
      <c r="W8" s="12"/>
      <c r="X8" s="12"/>
      <c r="Y8" s="12"/>
      <c r="Z8" s="12"/>
      <c r="AA8" s="12"/>
    </row>
    <row r="9" spans="1:27" s="9" customFormat="1" ht="18.75" customHeight="1" x14ac:dyDescent="0.2">
      <c r="A9" s="75"/>
      <c r="B9" s="56" t="s">
        <v>32</v>
      </c>
      <c r="C9" s="47" t="s">
        <v>15</v>
      </c>
      <c r="D9" s="23">
        <v>30</v>
      </c>
      <c r="E9" s="23">
        <v>30</v>
      </c>
      <c r="F9" s="24">
        <v>8</v>
      </c>
      <c r="G9" s="24">
        <v>2</v>
      </c>
      <c r="H9" s="24">
        <v>1</v>
      </c>
      <c r="I9" s="24">
        <v>19</v>
      </c>
      <c r="J9" s="24">
        <v>2</v>
      </c>
      <c r="K9" s="24">
        <v>1</v>
      </c>
      <c r="L9" s="23">
        <v>0</v>
      </c>
      <c r="M9" s="23">
        <v>0</v>
      </c>
      <c r="N9" s="23">
        <v>29</v>
      </c>
      <c r="O9" s="23">
        <v>0</v>
      </c>
      <c r="P9" s="26"/>
      <c r="Q9" s="29"/>
      <c r="R9" s="11"/>
      <c r="S9" s="12"/>
      <c r="T9" s="12"/>
      <c r="U9" s="12"/>
      <c r="V9" s="12"/>
      <c r="W9" s="12"/>
      <c r="X9" s="12"/>
      <c r="Y9" s="12"/>
      <c r="Z9" s="12"/>
      <c r="AA9" s="12"/>
    </row>
    <row r="10" spans="1:27" s="9" customFormat="1" x14ac:dyDescent="0.2">
      <c r="A10" s="68"/>
      <c r="B10" s="54"/>
      <c r="C10" s="47" t="s">
        <v>16</v>
      </c>
      <c r="D10" s="23">
        <v>360</v>
      </c>
      <c r="E10" s="23">
        <f t="shared" ref="E10:K10" si="1">SUM(E5:E9)</f>
        <v>315</v>
      </c>
      <c r="F10" s="24">
        <f t="shared" si="1"/>
        <v>92</v>
      </c>
      <c r="G10" s="24">
        <f t="shared" si="1"/>
        <v>20</v>
      </c>
      <c r="H10" s="24">
        <f t="shared" si="1"/>
        <v>12</v>
      </c>
      <c r="I10" s="24">
        <f t="shared" si="1"/>
        <v>232</v>
      </c>
      <c r="J10" s="24">
        <f t="shared" si="1"/>
        <v>24</v>
      </c>
      <c r="K10" s="24">
        <f t="shared" si="1"/>
        <v>13</v>
      </c>
      <c r="L10" s="23">
        <v>0</v>
      </c>
      <c r="M10" s="23">
        <v>0</v>
      </c>
      <c r="N10" s="23">
        <f>SUM(N5:N9)</f>
        <v>302</v>
      </c>
      <c r="O10" s="23">
        <v>0</v>
      </c>
      <c r="P10" s="57">
        <f>R5/R4*100</f>
        <v>8.7837837837837842</v>
      </c>
      <c r="Q10" s="29"/>
      <c r="R10" s="11"/>
      <c r="S10" s="12"/>
      <c r="T10" s="12"/>
      <c r="U10" s="12"/>
      <c r="V10" s="12"/>
      <c r="W10" s="12"/>
      <c r="X10" s="12"/>
      <c r="Y10" s="12"/>
      <c r="Z10" s="12"/>
      <c r="AA10" s="12"/>
    </row>
    <row r="11" spans="1:27" s="9" customFormat="1" x14ac:dyDescent="0.2">
      <c r="A11" s="69"/>
      <c r="B11" s="69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R11" s="11"/>
      <c r="S11" s="12"/>
      <c r="T11" s="12"/>
      <c r="U11" s="12"/>
      <c r="V11" s="12"/>
      <c r="W11" s="12"/>
      <c r="X11" s="12"/>
      <c r="Y11" s="12"/>
      <c r="Z11" s="12"/>
      <c r="AA11" s="12"/>
    </row>
    <row r="12" spans="1:27" s="9" customFormat="1" ht="9.75" customHeight="1" x14ac:dyDescent="0.2">
      <c r="A12" s="70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R12" s="11"/>
      <c r="S12" s="12"/>
      <c r="T12" s="12"/>
      <c r="U12" s="12"/>
      <c r="V12" s="12"/>
      <c r="W12" s="12"/>
      <c r="X12" s="12"/>
      <c r="Y12" s="12"/>
      <c r="Z12" s="12"/>
      <c r="AA12" s="12"/>
    </row>
    <row r="13" spans="1:27" s="15" customFormat="1" ht="29.25" customHeight="1" x14ac:dyDescent="0.2">
      <c r="A13" s="71" t="s">
        <v>0</v>
      </c>
      <c r="B13" s="71" t="s">
        <v>1</v>
      </c>
      <c r="C13" s="71" t="s">
        <v>1</v>
      </c>
      <c r="D13" s="71" t="s">
        <v>2</v>
      </c>
      <c r="E13" s="71" t="s">
        <v>3</v>
      </c>
      <c r="F13" s="76" t="s">
        <v>4</v>
      </c>
      <c r="G13" s="77"/>
      <c r="H13" s="77"/>
      <c r="I13" s="77"/>
      <c r="J13" s="78"/>
      <c r="K13" s="76" t="s">
        <v>5</v>
      </c>
      <c r="L13" s="77"/>
      <c r="M13" s="77"/>
      <c r="N13" s="78"/>
      <c r="O13" s="14"/>
      <c r="P13" s="79" t="s">
        <v>6</v>
      </c>
      <c r="Q13" s="35"/>
      <c r="R13" s="35"/>
      <c r="S13" s="12"/>
      <c r="T13" s="12"/>
      <c r="U13" s="12"/>
      <c r="V13" s="12"/>
      <c r="W13" s="12"/>
      <c r="X13" s="12"/>
      <c r="Y13" s="12"/>
      <c r="Z13" s="12"/>
      <c r="AA13" s="12"/>
    </row>
    <row r="14" spans="1:27" s="9" customFormat="1" ht="29.25" customHeight="1" x14ac:dyDescent="0.2">
      <c r="A14" s="73"/>
      <c r="B14" s="81"/>
      <c r="C14" s="73"/>
      <c r="D14" s="73"/>
      <c r="E14" s="73"/>
      <c r="F14" s="21" t="s">
        <v>33</v>
      </c>
      <c r="G14" s="36" t="s">
        <v>7</v>
      </c>
      <c r="H14" s="36" t="s">
        <v>27</v>
      </c>
      <c r="I14" s="36" t="s">
        <v>8</v>
      </c>
      <c r="J14" s="36" t="s">
        <v>9</v>
      </c>
      <c r="K14" s="21" t="s">
        <v>33</v>
      </c>
      <c r="L14" s="36" t="s">
        <v>7</v>
      </c>
      <c r="M14" s="36" t="s">
        <v>27</v>
      </c>
      <c r="N14" s="36" t="s">
        <v>8</v>
      </c>
      <c r="O14" s="37" t="s">
        <v>9</v>
      </c>
      <c r="P14" s="80"/>
      <c r="Q14" s="38"/>
      <c r="R14" s="39"/>
      <c r="S14" s="12"/>
      <c r="T14" s="12"/>
      <c r="U14" s="12"/>
      <c r="V14" s="12"/>
      <c r="W14" s="12"/>
      <c r="X14" s="12"/>
      <c r="Y14" s="12"/>
      <c r="Z14" s="12"/>
      <c r="AA14" s="12"/>
    </row>
    <row r="15" spans="1:27" s="9" customFormat="1" x14ac:dyDescent="0.2">
      <c r="A15" s="71" t="s">
        <v>17</v>
      </c>
      <c r="B15" s="56" t="s">
        <v>29</v>
      </c>
      <c r="C15" s="22" t="s">
        <v>11</v>
      </c>
      <c r="D15" s="24">
        <v>90</v>
      </c>
      <c r="E15" s="24">
        <v>54</v>
      </c>
      <c r="F15" s="24">
        <v>23</v>
      </c>
      <c r="G15" s="24">
        <v>5</v>
      </c>
      <c r="H15" s="24">
        <v>3</v>
      </c>
      <c r="I15" s="24">
        <v>58</v>
      </c>
      <c r="J15" s="24">
        <v>6</v>
      </c>
      <c r="K15" s="24">
        <v>8</v>
      </c>
      <c r="L15" s="24">
        <v>3</v>
      </c>
      <c r="M15" s="23">
        <v>0</v>
      </c>
      <c r="N15" s="24">
        <v>43</v>
      </c>
      <c r="O15" s="40">
        <v>0</v>
      </c>
      <c r="P15" s="41"/>
      <c r="Q15" s="42" t="s">
        <v>25</v>
      </c>
      <c r="R15" s="11">
        <f>SUM(F20,G20,H20,J20)</f>
        <v>148</v>
      </c>
      <c r="S15" s="12"/>
      <c r="T15" s="12"/>
      <c r="U15" s="12"/>
      <c r="V15" s="12"/>
      <c r="W15" s="12"/>
      <c r="X15" s="12"/>
      <c r="Y15" s="12"/>
      <c r="Z15" s="12"/>
      <c r="AA15" s="12"/>
    </row>
    <row r="16" spans="1:27" s="9" customFormat="1" x14ac:dyDescent="0.2">
      <c r="A16" s="72"/>
      <c r="B16" s="56" t="s">
        <v>28</v>
      </c>
      <c r="C16" s="22" t="s">
        <v>12</v>
      </c>
      <c r="D16" s="24">
        <v>30</v>
      </c>
      <c r="E16" s="24">
        <v>27</v>
      </c>
      <c r="F16" s="24">
        <v>8</v>
      </c>
      <c r="G16" s="24">
        <v>2</v>
      </c>
      <c r="H16" s="24">
        <v>1</v>
      </c>
      <c r="I16" s="24">
        <v>19</v>
      </c>
      <c r="J16" s="24">
        <v>2</v>
      </c>
      <c r="K16" s="24">
        <v>3</v>
      </c>
      <c r="L16" s="24">
        <v>4</v>
      </c>
      <c r="M16" s="23">
        <v>0</v>
      </c>
      <c r="N16" s="24">
        <v>20</v>
      </c>
      <c r="O16" s="40">
        <v>0</v>
      </c>
      <c r="P16" s="26"/>
      <c r="Q16" s="42" t="s">
        <v>21</v>
      </c>
      <c r="R16" s="11">
        <f>SUM(K20,L20,M20,O20)</f>
        <v>53</v>
      </c>
      <c r="S16" s="12"/>
      <c r="T16" s="12"/>
      <c r="U16" s="12"/>
      <c r="V16" s="12"/>
      <c r="W16" s="12"/>
      <c r="X16" s="12"/>
      <c r="Y16" s="12"/>
      <c r="Z16" s="12"/>
      <c r="AA16" s="12"/>
    </row>
    <row r="17" spans="1:27" s="9" customFormat="1" ht="15" customHeight="1" x14ac:dyDescent="0.2">
      <c r="A17" s="72"/>
      <c r="B17" s="56" t="s">
        <v>31</v>
      </c>
      <c r="C17" s="22" t="s">
        <v>13</v>
      </c>
      <c r="D17" s="24">
        <v>90</v>
      </c>
      <c r="E17" s="24">
        <v>88</v>
      </c>
      <c r="F17" s="24">
        <v>23</v>
      </c>
      <c r="G17" s="24">
        <v>5</v>
      </c>
      <c r="H17" s="24">
        <v>3</v>
      </c>
      <c r="I17" s="24">
        <v>58</v>
      </c>
      <c r="J17" s="24">
        <v>6</v>
      </c>
      <c r="K17" s="24">
        <v>9</v>
      </c>
      <c r="L17" s="24">
        <v>2</v>
      </c>
      <c r="M17" s="23">
        <v>0</v>
      </c>
      <c r="N17" s="24">
        <v>77</v>
      </c>
      <c r="O17" s="40">
        <v>0</v>
      </c>
      <c r="P17" s="26"/>
      <c r="Q17" s="29"/>
      <c r="R17" s="20"/>
      <c r="S17" s="12"/>
      <c r="T17" s="12"/>
      <c r="U17" s="12"/>
      <c r="V17" s="12"/>
      <c r="W17" s="12"/>
      <c r="X17" s="12"/>
      <c r="Y17" s="12"/>
      <c r="Z17" s="12"/>
      <c r="AA17" s="12"/>
    </row>
    <row r="18" spans="1:27" s="9" customFormat="1" x14ac:dyDescent="0.2">
      <c r="A18" s="72"/>
      <c r="B18" s="56" t="s">
        <v>30</v>
      </c>
      <c r="C18" s="22" t="s">
        <v>14</v>
      </c>
      <c r="D18" s="24">
        <v>120</v>
      </c>
      <c r="E18" s="24">
        <v>120</v>
      </c>
      <c r="F18" s="24">
        <v>30</v>
      </c>
      <c r="G18" s="24">
        <f t="shared" ref="G18" si="2">D18*5/100</f>
        <v>6</v>
      </c>
      <c r="H18" s="24">
        <v>4</v>
      </c>
      <c r="I18" s="24">
        <v>78</v>
      </c>
      <c r="J18" s="24">
        <v>8</v>
      </c>
      <c r="K18" s="24">
        <v>13</v>
      </c>
      <c r="L18" s="24">
        <v>3</v>
      </c>
      <c r="M18" s="23">
        <v>0</v>
      </c>
      <c r="N18" s="24">
        <v>104</v>
      </c>
      <c r="O18" s="40">
        <v>0</v>
      </c>
      <c r="P18" s="26"/>
      <c r="Q18" s="29"/>
      <c r="R18" s="20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9" customFormat="1" x14ac:dyDescent="0.2">
      <c r="A19" s="72"/>
      <c r="B19" s="56" t="s">
        <v>32</v>
      </c>
      <c r="C19" s="23" t="s">
        <v>15</v>
      </c>
      <c r="D19" s="24">
        <v>30</v>
      </c>
      <c r="E19" s="24">
        <v>28</v>
      </c>
      <c r="F19" s="24">
        <v>8</v>
      </c>
      <c r="G19" s="24">
        <v>2</v>
      </c>
      <c r="H19" s="24">
        <v>1</v>
      </c>
      <c r="I19" s="24">
        <v>19</v>
      </c>
      <c r="J19" s="24">
        <v>2</v>
      </c>
      <c r="K19" s="24">
        <v>6</v>
      </c>
      <c r="L19" s="24">
        <v>2</v>
      </c>
      <c r="M19" s="23">
        <v>0</v>
      </c>
      <c r="N19" s="24">
        <v>20</v>
      </c>
      <c r="O19" s="40">
        <v>0</v>
      </c>
      <c r="P19" s="26"/>
      <c r="Q19" s="29"/>
      <c r="R19" s="20"/>
      <c r="S19" s="12"/>
      <c r="T19" s="12"/>
      <c r="U19" s="12"/>
      <c r="V19" s="12"/>
      <c r="W19" s="12"/>
      <c r="X19" s="12"/>
      <c r="Y19" s="12"/>
      <c r="Z19" s="12"/>
      <c r="AA19" s="12"/>
    </row>
    <row r="20" spans="1:27" s="9" customFormat="1" x14ac:dyDescent="0.2">
      <c r="A20" s="73"/>
      <c r="B20" s="54"/>
      <c r="C20" s="23" t="s">
        <v>16</v>
      </c>
      <c r="D20" s="24">
        <f>SUM(D15:D19)</f>
        <v>360</v>
      </c>
      <c r="E20" s="24">
        <f>SUM(E15:E19)</f>
        <v>317</v>
      </c>
      <c r="F20" s="24">
        <f>SUM(F15:F19)</f>
        <v>92</v>
      </c>
      <c r="G20" s="24">
        <f t="shared" ref="G20:L20" si="3">SUM(G15:G19)</f>
        <v>20</v>
      </c>
      <c r="H20" s="24">
        <f t="shared" si="3"/>
        <v>12</v>
      </c>
      <c r="I20" s="24">
        <f t="shared" si="3"/>
        <v>232</v>
      </c>
      <c r="J20" s="24">
        <f t="shared" si="3"/>
        <v>24</v>
      </c>
      <c r="K20" s="24">
        <f t="shared" si="3"/>
        <v>39</v>
      </c>
      <c r="L20" s="24">
        <f t="shared" si="3"/>
        <v>14</v>
      </c>
      <c r="M20" s="23">
        <v>0</v>
      </c>
      <c r="N20" s="24">
        <f>SUM(N15:N19)</f>
        <v>264</v>
      </c>
      <c r="O20" s="40">
        <v>0</v>
      </c>
      <c r="P20" s="57">
        <f>R16/R15*100</f>
        <v>35.810810810810814</v>
      </c>
      <c r="Q20" s="29"/>
      <c r="R20" s="20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9" customFormat="1" ht="9.75" customHeight="1" x14ac:dyDescent="0.2">
      <c r="A21" s="69"/>
      <c r="B21" s="69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12"/>
      <c r="R21" s="11"/>
      <c r="S21" s="12"/>
      <c r="T21" s="12"/>
      <c r="U21" s="12"/>
      <c r="V21" s="12"/>
      <c r="W21" s="12"/>
      <c r="X21" s="12"/>
      <c r="Y21" s="12"/>
      <c r="Z21" s="12"/>
      <c r="AA21" s="12"/>
    </row>
    <row r="22" spans="1:27" s="9" customFormat="1" ht="9.75" customHeight="1" x14ac:dyDescent="0.2">
      <c r="A22" s="70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12"/>
      <c r="R22" s="11"/>
      <c r="S22" s="12"/>
      <c r="T22" s="12"/>
      <c r="U22" s="12"/>
      <c r="V22" s="12"/>
      <c r="W22" s="12"/>
      <c r="X22" s="12"/>
      <c r="Y22" s="12"/>
      <c r="Z22" s="12"/>
      <c r="AA22" s="12"/>
    </row>
    <row r="23" spans="1:27" s="9" customFormat="1" ht="30" customHeight="1" x14ac:dyDescent="0.2">
      <c r="A23" s="82" t="s">
        <v>0</v>
      </c>
      <c r="B23" s="71" t="s">
        <v>1</v>
      </c>
      <c r="C23" s="82" t="s">
        <v>1</v>
      </c>
      <c r="D23" s="82" t="s">
        <v>2</v>
      </c>
      <c r="E23" s="82" t="s">
        <v>3</v>
      </c>
      <c r="F23" s="64" t="s">
        <v>4</v>
      </c>
      <c r="G23" s="65"/>
      <c r="H23" s="65"/>
      <c r="I23" s="65"/>
      <c r="J23" s="66"/>
      <c r="K23" s="64" t="s">
        <v>5</v>
      </c>
      <c r="L23" s="65"/>
      <c r="M23" s="65"/>
      <c r="N23" s="66"/>
      <c r="O23" s="18"/>
      <c r="P23" s="67" t="s">
        <v>6</v>
      </c>
      <c r="Q23" s="31"/>
      <c r="R23" s="11"/>
      <c r="S23" s="12"/>
      <c r="T23" s="12"/>
      <c r="U23" s="12"/>
      <c r="V23" s="12"/>
      <c r="W23" s="12"/>
      <c r="X23" s="12"/>
      <c r="Y23" s="12"/>
      <c r="Z23" s="12"/>
      <c r="AA23" s="12"/>
    </row>
    <row r="24" spans="1:27" s="9" customFormat="1" ht="30" customHeight="1" x14ac:dyDescent="0.2">
      <c r="A24" s="73"/>
      <c r="B24" s="81"/>
      <c r="C24" s="73"/>
      <c r="D24" s="73"/>
      <c r="E24" s="73"/>
      <c r="F24" s="21" t="s">
        <v>33</v>
      </c>
      <c r="G24" s="5" t="s">
        <v>7</v>
      </c>
      <c r="H24" s="5" t="s">
        <v>27</v>
      </c>
      <c r="I24" s="5" t="s">
        <v>8</v>
      </c>
      <c r="J24" s="5" t="s">
        <v>9</v>
      </c>
      <c r="K24" s="21" t="s">
        <v>33</v>
      </c>
      <c r="L24" s="5" t="s">
        <v>7</v>
      </c>
      <c r="M24" s="5" t="s">
        <v>27</v>
      </c>
      <c r="N24" s="5" t="s">
        <v>8</v>
      </c>
      <c r="O24" s="6" t="s">
        <v>9</v>
      </c>
      <c r="P24" s="68"/>
      <c r="Q24" s="31"/>
      <c r="R24" s="11"/>
      <c r="S24" s="12"/>
      <c r="T24" s="12"/>
      <c r="U24" s="12"/>
      <c r="V24" s="12"/>
      <c r="W24" s="12"/>
      <c r="X24" s="12"/>
      <c r="Y24" s="12"/>
      <c r="Z24" s="12"/>
      <c r="AA24" s="12"/>
    </row>
    <row r="25" spans="1:27" s="9" customFormat="1" ht="15" customHeight="1" x14ac:dyDescent="0.2">
      <c r="A25" s="82" t="s">
        <v>18</v>
      </c>
      <c r="B25" s="56" t="s">
        <v>29</v>
      </c>
      <c r="C25" s="13" t="s">
        <v>11</v>
      </c>
      <c r="D25" s="4">
        <v>90</v>
      </c>
      <c r="E25" s="4">
        <v>55</v>
      </c>
      <c r="F25" s="24">
        <v>23</v>
      </c>
      <c r="G25" s="24">
        <v>5</v>
      </c>
      <c r="H25" s="24">
        <v>3</v>
      </c>
      <c r="I25" s="24">
        <v>58</v>
      </c>
      <c r="J25" s="24">
        <v>6</v>
      </c>
      <c r="K25" s="24">
        <v>13</v>
      </c>
      <c r="L25" s="24">
        <v>2</v>
      </c>
      <c r="M25" s="23">
        <v>0</v>
      </c>
      <c r="N25" s="4">
        <v>40</v>
      </c>
      <c r="O25" s="17">
        <v>0</v>
      </c>
      <c r="P25" s="16"/>
      <c r="Q25" s="28" t="s">
        <v>25</v>
      </c>
      <c r="R25" s="11">
        <f>SUM(F30,G30,H30,J30)</f>
        <v>148</v>
      </c>
      <c r="S25" s="12"/>
      <c r="T25" s="12"/>
      <c r="U25" s="12"/>
      <c r="V25" s="12"/>
      <c r="W25" s="12"/>
      <c r="X25" s="12"/>
      <c r="Y25" s="12"/>
      <c r="Z25" s="12"/>
      <c r="AA25" s="12"/>
    </row>
    <row r="26" spans="1:27" s="9" customFormat="1" x14ac:dyDescent="0.2">
      <c r="A26" s="72"/>
      <c r="B26" s="56" t="s">
        <v>28</v>
      </c>
      <c r="C26" s="13" t="s">
        <v>12</v>
      </c>
      <c r="D26" s="4">
        <v>30</v>
      </c>
      <c r="E26" s="4">
        <v>30</v>
      </c>
      <c r="F26" s="24">
        <v>8</v>
      </c>
      <c r="G26" s="24">
        <v>2</v>
      </c>
      <c r="H26" s="24">
        <v>1</v>
      </c>
      <c r="I26" s="24">
        <v>19</v>
      </c>
      <c r="J26" s="24">
        <v>2</v>
      </c>
      <c r="K26" s="24">
        <v>11</v>
      </c>
      <c r="L26" s="24">
        <v>4</v>
      </c>
      <c r="M26" s="23">
        <v>0</v>
      </c>
      <c r="N26" s="4">
        <v>15</v>
      </c>
      <c r="O26" s="17">
        <v>0</v>
      </c>
      <c r="P26" s="16"/>
      <c r="Q26" s="28" t="s">
        <v>21</v>
      </c>
      <c r="R26" s="11">
        <f>SUM(K30,L30,M30,O30)</f>
        <v>96</v>
      </c>
      <c r="S26" s="12"/>
      <c r="T26" s="12"/>
      <c r="U26" s="12"/>
      <c r="V26" s="12"/>
      <c r="W26" s="12"/>
      <c r="X26" s="12"/>
      <c r="Y26" s="12"/>
      <c r="Z26" s="12"/>
      <c r="AA26" s="12"/>
    </row>
    <row r="27" spans="1:27" s="9" customFormat="1" x14ac:dyDescent="0.2">
      <c r="A27" s="72"/>
      <c r="B27" s="56" t="s">
        <v>31</v>
      </c>
      <c r="C27" s="13" t="s">
        <v>13</v>
      </c>
      <c r="D27" s="4">
        <v>90</v>
      </c>
      <c r="E27" s="24">
        <v>72</v>
      </c>
      <c r="F27" s="24">
        <v>23</v>
      </c>
      <c r="G27" s="24">
        <v>5</v>
      </c>
      <c r="H27" s="24">
        <v>3</v>
      </c>
      <c r="I27" s="24">
        <v>58</v>
      </c>
      <c r="J27" s="24">
        <v>6</v>
      </c>
      <c r="K27" s="24">
        <v>16</v>
      </c>
      <c r="L27" s="24">
        <v>9</v>
      </c>
      <c r="M27" s="23">
        <v>0</v>
      </c>
      <c r="N27" s="4">
        <v>47</v>
      </c>
      <c r="O27" s="17">
        <v>0</v>
      </c>
      <c r="P27" s="16"/>
      <c r="Q27" s="32"/>
      <c r="R27" s="11"/>
      <c r="S27" s="12"/>
      <c r="T27" s="12"/>
      <c r="U27" s="12"/>
      <c r="V27" s="12"/>
      <c r="W27" s="12"/>
      <c r="X27" s="12"/>
      <c r="Y27" s="12"/>
      <c r="Z27" s="12"/>
      <c r="AA27" s="12"/>
    </row>
    <row r="28" spans="1:27" s="9" customFormat="1" x14ac:dyDescent="0.2">
      <c r="A28" s="72"/>
      <c r="B28" s="56" t="s">
        <v>30</v>
      </c>
      <c r="C28" s="13" t="s">
        <v>14</v>
      </c>
      <c r="D28" s="4">
        <v>120</v>
      </c>
      <c r="E28" s="4">
        <v>120</v>
      </c>
      <c r="F28" s="24">
        <v>30</v>
      </c>
      <c r="G28" s="24">
        <f t="shared" ref="G28" si="4">D28*5/100</f>
        <v>6</v>
      </c>
      <c r="H28" s="24">
        <v>4</v>
      </c>
      <c r="I28" s="24">
        <v>78</v>
      </c>
      <c r="J28" s="24">
        <v>8</v>
      </c>
      <c r="K28" s="24">
        <v>25</v>
      </c>
      <c r="L28" s="24">
        <v>13</v>
      </c>
      <c r="M28" s="23">
        <v>0</v>
      </c>
      <c r="N28" s="4">
        <v>82</v>
      </c>
      <c r="O28" s="17">
        <v>0</v>
      </c>
      <c r="P28" s="16"/>
      <c r="Q28" s="32"/>
      <c r="R28" s="11"/>
      <c r="S28" s="12"/>
      <c r="T28" s="12"/>
      <c r="U28" s="12"/>
      <c r="V28" s="12"/>
      <c r="W28" s="12"/>
      <c r="X28" s="12"/>
      <c r="Y28" s="12"/>
      <c r="Z28" s="12"/>
      <c r="AA28" s="12"/>
    </row>
    <row r="29" spans="1:27" s="9" customFormat="1" x14ac:dyDescent="0.2">
      <c r="A29" s="72"/>
      <c r="B29" s="56" t="s">
        <v>32</v>
      </c>
      <c r="C29" s="7" t="s">
        <v>15</v>
      </c>
      <c r="D29" s="4">
        <v>30</v>
      </c>
      <c r="E29" s="4">
        <v>20</v>
      </c>
      <c r="F29" s="24">
        <v>8</v>
      </c>
      <c r="G29" s="24">
        <v>2</v>
      </c>
      <c r="H29" s="24">
        <v>1</v>
      </c>
      <c r="I29" s="24">
        <v>19</v>
      </c>
      <c r="J29" s="24">
        <v>2</v>
      </c>
      <c r="K29" s="24">
        <v>2</v>
      </c>
      <c r="L29" s="24">
        <v>1</v>
      </c>
      <c r="M29" s="23">
        <v>0</v>
      </c>
      <c r="N29" s="4">
        <v>17</v>
      </c>
      <c r="O29" s="17">
        <v>0</v>
      </c>
      <c r="P29" s="16"/>
      <c r="Q29" s="32"/>
      <c r="R29" s="11"/>
      <c r="S29" s="12"/>
      <c r="T29" s="12"/>
      <c r="U29" s="12"/>
      <c r="V29" s="12"/>
      <c r="W29" s="12"/>
      <c r="X29" s="12"/>
      <c r="Y29" s="12"/>
      <c r="Z29" s="12"/>
      <c r="AA29" s="12"/>
    </row>
    <row r="30" spans="1:27" s="9" customFormat="1" x14ac:dyDescent="0.2">
      <c r="A30" s="73"/>
      <c r="B30" s="54"/>
      <c r="C30" s="7" t="s">
        <v>16</v>
      </c>
      <c r="D30" s="4">
        <f>SUM(D25:D29)</f>
        <v>360</v>
      </c>
      <c r="E30" s="4">
        <f>SUM(E25:E29)</f>
        <v>297</v>
      </c>
      <c r="F30" s="4">
        <f>SUM(F25:F29)</f>
        <v>92</v>
      </c>
      <c r="G30" s="4">
        <f t="shared" ref="G30:L30" si="5">SUM(G25:G29)</f>
        <v>20</v>
      </c>
      <c r="H30" s="4">
        <f t="shared" si="5"/>
        <v>12</v>
      </c>
      <c r="I30" s="4">
        <f t="shared" si="5"/>
        <v>232</v>
      </c>
      <c r="J30" s="4">
        <f>SUM(J25:J29)</f>
        <v>24</v>
      </c>
      <c r="K30" s="24">
        <f t="shared" si="5"/>
        <v>67</v>
      </c>
      <c r="L30" s="24">
        <f t="shared" si="5"/>
        <v>29</v>
      </c>
      <c r="M30" s="23">
        <v>0</v>
      </c>
      <c r="N30" s="4">
        <f>SUM(N25:N29)</f>
        <v>201</v>
      </c>
      <c r="O30" s="17">
        <v>0</v>
      </c>
      <c r="P30" s="58">
        <f>R26/R25*100</f>
        <v>64.86486486486487</v>
      </c>
      <c r="Q30" s="33"/>
      <c r="R30" s="11"/>
      <c r="S30" s="12"/>
      <c r="T30" s="12"/>
      <c r="U30" s="12"/>
      <c r="V30" s="12"/>
      <c r="W30" s="12"/>
      <c r="X30" s="12"/>
      <c r="Y30" s="12"/>
      <c r="Z30" s="12"/>
      <c r="AA30" s="12"/>
    </row>
    <row r="31" spans="1:27" s="9" customFormat="1" ht="9.75" customHeight="1" x14ac:dyDescent="0.2">
      <c r="A31" s="69"/>
      <c r="B31" s="69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12"/>
      <c r="R31" s="11"/>
      <c r="S31" s="12"/>
      <c r="T31" s="12"/>
      <c r="U31" s="12"/>
      <c r="V31" s="12"/>
      <c r="W31" s="12"/>
      <c r="X31" s="12"/>
      <c r="Y31" s="12"/>
      <c r="Z31" s="12"/>
      <c r="AA31" s="12"/>
    </row>
    <row r="32" spans="1:27" s="9" customFormat="1" ht="9.75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12"/>
      <c r="R32" s="11"/>
      <c r="S32" s="12"/>
      <c r="T32" s="12"/>
      <c r="U32" s="12"/>
      <c r="V32" s="12"/>
      <c r="W32" s="12"/>
      <c r="X32" s="12"/>
      <c r="Y32" s="12"/>
      <c r="Z32" s="12"/>
      <c r="AA32" s="12"/>
    </row>
    <row r="33" spans="1:27" s="9" customFormat="1" ht="36" customHeight="1" x14ac:dyDescent="0.2">
      <c r="A33" s="71" t="s">
        <v>0</v>
      </c>
      <c r="B33" s="71" t="s">
        <v>1</v>
      </c>
      <c r="C33" s="71" t="s">
        <v>1</v>
      </c>
      <c r="D33" s="71" t="s">
        <v>2</v>
      </c>
      <c r="E33" s="71" t="s">
        <v>3</v>
      </c>
      <c r="F33" s="76" t="s">
        <v>4</v>
      </c>
      <c r="G33" s="65"/>
      <c r="H33" s="65"/>
      <c r="I33" s="65"/>
      <c r="J33" s="66"/>
      <c r="K33" s="76" t="s">
        <v>5</v>
      </c>
      <c r="L33" s="65"/>
      <c r="M33" s="65"/>
      <c r="N33" s="66"/>
      <c r="O33" s="18"/>
      <c r="P33" s="74" t="s">
        <v>6</v>
      </c>
      <c r="Q33" s="27"/>
      <c r="R33" s="20"/>
      <c r="S33" s="12"/>
      <c r="T33" s="12"/>
      <c r="U33" s="12"/>
      <c r="V33" s="12"/>
      <c r="W33" s="12"/>
      <c r="X33" s="12"/>
      <c r="Y33" s="12"/>
      <c r="Z33" s="12"/>
      <c r="AA33" s="12"/>
    </row>
    <row r="34" spans="1:27" s="9" customFormat="1" ht="36" customHeight="1" x14ac:dyDescent="0.2">
      <c r="A34" s="73"/>
      <c r="B34" s="81"/>
      <c r="C34" s="73"/>
      <c r="D34" s="73"/>
      <c r="E34" s="73"/>
      <c r="F34" s="21" t="s">
        <v>33</v>
      </c>
      <c r="G34" s="36" t="s">
        <v>7</v>
      </c>
      <c r="H34" s="36" t="s">
        <v>27</v>
      </c>
      <c r="I34" s="36" t="s">
        <v>8</v>
      </c>
      <c r="J34" s="36" t="s">
        <v>9</v>
      </c>
      <c r="K34" s="21" t="s">
        <v>33</v>
      </c>
      <c r="L34" s="36" t="s">
        <v>7</v>
      </c>
      <c r="M34" s="36" t="s">
        <v>27</v>
      </c>
      <c r="N34" s="36" t="s">
        <v>8</v>
      </c>
      <c r="O34" s="21" t="s">
        <v>9</v>
      </c>
      <c r="P34" s="68"/>
      <c r="Q34" s="27"/>
      <c r="R34" s="20"/>
      <c r="S34" s="12"/>
      <c r="T34" s="12"/>
      <c r="U34" s="12"/>
      <c r="V34" s="12"/>
      <c r="W34" s="12"/>
      <c r="X34" s="12"/>
      <c r="Y34" s="12"/>
      <c r="Z34" s="12"/>
      <c r="AA34" s="12"/>
    </row>
    <row r="35" spans="1:27" s="9" customFormat="1" x14ac:dyDescent="0.2">
      <c r="A35" s="71" t="s">
        <v>19</v>
      </c>
      <c r="B35" s="56" t="s">
        <v>29</v>
      </c>
      <c r="C35" s="22" t="s">
        <v>11</v>
      </c>
      <c r="D35" s="24">
        <v>90</v>
      </c>
      <c r="E35" s="24">
        <v>59</v>
      </c>
      <c r="F35" s="24">
        <v>23</v>
      </c>
      <c r="G35" s="24">
        <v>5</v>
      </c>
      <c r="H35" s="24">
        <v>3</v>
      </c>
      <c r="I35" s="24">
        <v>58</v>
      </c>
      <c r="J35" s="24">
        <v>6</v>
      </c>
      <c r="K35" s="24">
        <v>14</v>
      </c>
      <c r="L35" s="24">
        <v>2</v>
      </c>
      <c r="M35" s="23">
        <v>0</v>
      </c>
      <c r="N35" s="24">
        <v>43</v>
      </c>
      <c r="O35" s="40">
        <v>0</v>
      </c>
      <c r="P35" s="26"/>
      <c r="Q35" s="52"/>
      <c r="R35" s="20"/>
      <c r="S35" s="12"/>
      <c r="T35" s="12"/>
      <c r="U35" s="12"/>
      <c r="V35" s="12"/>
      <c r="W35" s="12"/>
      <c r="X35" s="12"/>
      <c r="Y35" s="12"/>
      <c r="Z35" s="12"/>
      <c r="AA35" s="12"/>
    </row>
    <row r="36" spans="1:27" s="9" customFormat="1" x14ac:dyDescent="0.2">
      <c r="A36" s="72"/>
      <c r="B36" s="56" t="s">
        <v>28</v>
      </c>
      <c r="C36" s="22" t="s">
        <v>12</v>
      </c>
      <c r="D36" s="24">
        <v>30</v>
      </c>
      <c r="E36" s="24">
        <v>21</v>
      </c>
      <c r="F36" s="24">
        <v>8</v>
      </c>
      <c r="G36" s="24">
        <v>2</v>
      </c>
      <c r="H36" s="24">
        <v>1</v>
      </c>
      <c r="I36" s="24">
        <v>19</v>
      </c>
      <c r="J36" s="24">
        <v>2</v>
      </c>
      <c r="K36" s="24">
        <v>4</v>
      </c>
      <c r="L36" s="24">
        <v>1</v>
      </c>
      <c r="M36" s="23">
        <v>0</v>
      </c>
      <c r="N36" s="24">
        <v>24</v>
      </c>
      <c r="O36" s="40">
        <v>0</v>
      </c>
      <c r="P36" s="26"/>
      <c r="Q36" s="42" t="s">
        <v>25</v>
      </c>
      <c r="R36" s="20">
        <f>SUM(F40,G40,H40,J40)</f>
        <v>137</v>
      </c>
      <c r="S36" s="12"/>
      <c r="T36" s="12"/>
      <c r="U36" s="12"/>
      <c r="V36" s="12"/>
      <c r="W36" s="12"/>
      <c r="X36" s="12"/>
      <c r="Y36" s="12"/>
      <c r="Z36" s="12"/>
      <c r="AA36" s="12"/>
    </row>
    <row r="37" spans="1:27" s="9" customFormat="1" x14ac:dyDescent="0.2">
      <c r="A37" s="72"/>
      <c r="B37" s="56" t="s">
        <v>31</v>
      </c>
      <c r="C37" s="22" t="s">
        <v>13</v>
      </c>
      <c r="D37" s="24">
        <v>90</v>
      </c>
      <c r="E37" s="24">
        <v>47</v>
      </c>
      <c r="F37" s="24">
        <v>23</v>
      </c>
      <c r="G37" s="24">
        <v>5</v>
      </c>
      <c r="H37" s="24">
        <v>3</v>
      </c>
      <c r="I37" s="24">
        <v>58</v>
      </c>
      <c r="J37" s="24">
        <v>6</v>
      </c>
      <c r="K37" s="24">
        <v>0</v>
      </c>
      <c r="L37" s="24">
        <v>0</v>
      </c>
      <c r="M37" s="23">
        <v>0</v>
      </c>
      <c r="N37" s="24">
        <v>41</v>
      </c>
      <c r="O37" s="40">
        <v>0</v>
      </c>
      <c r="P37" s="26"/>
      <c r="Q37" s="42" t="s">
        <v>21</v>
      </c>
      <c r="R37" s="20">
        <f>SUM(K40,L40,M40,O40)</f>
        <v>24</v>
      </c>
      <c r="S37" s="12"/>
      <c r="T37" s="12"/>
      <c r="U37" s="12"/>
      <c r="V37" s="12"/>
      <c r="W37" s="12"/>
      <c r="X37" s="12"/>
      <c r="Y37" s="12"/>
      <c r="Z37" s="12"/>
      <c r="AA37" s="12"/>
    </row>
    <row r="38" spans="1:27" s="9" customFormat="1" x14ac:dyDescent="0.2">
      <c r="A38" s="72"/>
      <c r="B38" s="56" t="s">
        <v>30</v>
      </c>
      <c r="C38" s="22" t="s">
        <v>14</v>
      </c>
      <c r="D38" s="24">
        <v>90</v>
      </c>
      <c r="E38" s="24">
        <v>51</v>
      </c>
      <c r="F38" s="24">
        <v>23</v>
      </c>
      <c r="G38" s="24">
        <v>5</v>
      </c>
      <c r="H38" s="24">
        <v>3</v>
      </c>
      <c r="I38" s="24">
        <v>58</v>
      </c>
      <c r="J38" s="24">
        <v>6</v>
      </c>
      <c r="K38" s="24">
        <v>2</v>
      </c>
      <c r="L38" s="24">
        <v>1</v>
      </c>
      <c r="M38" s="23">
        <v>0</v>
      </c>
      <c r="N38" s="24">
        <v>48</v>
      </c>
      <c r="O38" s="40">
        <v>0</v>
      </c>
      <c r="P38" s="26"/>
      <c r="Q38" s="52"/>
      <c r="R38" s="20"/>
      <c r="S38" s="12"/>
      <c r="T38" s="12"/>
      <c r="U38" s="12"/>
      <c r="V38" s="12"/>
      <c r="W38" s="12"/>
      <c r="X38" s="12"/>
      <c r="Y38" s="12"/>
      <c r="Z38" s="12"/>
      <c r="AA38" s="12"/>
    </row>
    <row r="39" spans="1:27" s="9" customFormat="1" x14ac:dyDescent="0.2">
      <c r="A39" s="72"/>
      <c r="B39" s="56" t="s">
        <v>32</v>
      </c>
      <c r="C39" s="22" t="s">
        <v>24</v>
      </c>
      <c r="D39" s="24">
        <v>30</v>
      </c>
      <c r="E39" s="24">
        <v>20</v>
      </c>
      <c r="F39" s="24">
        <v>8</v>
      </c>
      <c r="G39" s="24">
        <v>2</v>
      </c>
      <c r="H39" s="24">
        <v>1</v>
      </c>
      <c r="I39" s="24">
        <v>19</v>
      </c>
      <c r="J39" s="24">
        <v>2</v>
      </c>
      <c r="K39" s="24">
        <v>0</v>
      </c>
      <c r="L39" s="24">
        <v>0</v>
      </c>
      <c r="M39" s="23">
        <v>0</v>
      </c>
      <c r="N39" s="24">
        <v>18</v>
      </c>
      <c r="O39" s="40">
        <v>0</v>
      </c>
      <c r="P39" s="26"/>
      <c r="Q39" s="52"/>
      <c r="R39" s="20"/>
      <c r="S39" s="12"/>
      <c r="T39" s="12"/>
      <c r="U39" s="12"/>
      <c r="V39" s="12"/>
      <c r="W39" s="12"/>
      <c r="X39" s="12"/>
      <c r="Y39" s="12"/>
      <c r="Z39" s="12"/>
      <c r="AA39" s="12"/>
    </row>
    <row r="40" spans="1:27" s="9" customFormat="1" x14ac:dyDescent="0.2">
      <c r="A40" s="73"/>
      <c r="B40" s="54"/>
      <c r="C40" s="23" t="s">
        <v>16</v>
      </c>
      <c r="D40" s="24">
        <f t="shared" ref="D40:J40" si="6">SUM(D35:D39)</f>
        <v>330</v>
      </c>
      <c r="E40" s="24">
        <f t="shared" si="6"/>
        <v>198</v>
      </c>
      <c r="F40" s="24">
        <f t="shared" si="6"/>
        <v>85</v>
      </c>
      <c r="G40" s="24">
        <f t="shared" si="6"/>
        <v>19</v>
      </c>
      <c r="H40" s="24">
        <f t="shared" si="6"/>
        <v>11</v>
      </c>
      <c r="I40" s="24">
        <f t="shared" si="6"/>
        <v>212</v>
      </c>
      <c r="J40" s="24">
        <f t="shared" si="6"/>
        <v>22</v>
      </c>
      <c r="K40" s="24">
        <f>SUM(K35:K39)</f>
        <v>20</v>
      </c>
      <c r="L40" s="24">
        <f>SUM(L35:L39)</f>
        <v>4</v>
      </c>
      <c r="M40" s="23">
        <v>0</v>
      </c>
      <c r="N40" s="24">
        <f>SUM(N35:N39)</f>
        <v>174</v>
      </c>
      <c r="O40" s="40">
        <v>0</v>
      </c>
      <c r="P40" s="57">
        <f>R37/R36*100</f>
        <v>17.518248175182482</v>
      </c>
      <c r="Q40" s="52"/>
      <c r="R40" s="20"/>
      <c r="S40" s="12"/>
      <c r="T40" s="12"/>
      <c r="U40" s="12"/>
      <c r="V40" s="12"/>
      <c r="W40" s="12"/>
      <c r="X40" s="12"/>
      <c r="Y40" s="12"/>
      <c r="Z40" s="12"/>
      <c r="AA40" s="12"/>
    </row>
    <row r="41" spans="1:27" s="9" customFormat="1" ht="9.75" customHeight="1" x14ac:dyDescent="0.2">
      <c r="A41" s="69"/>
      <c r="B41" s="69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12"/>
      <c r="R41" s="11"/>
      <c r="S41" s="12"/>
      <c r="T41" s="12"/>
      <c r="U41" s="12"/>
      <c r="V41" s="12"/>
      <c r="W41" s="12"/>
      <c r="X41" s="12"/>
      <c r="Y41" s="12"/>
      <c r="Z41" s="12"/>
      <c r="AA41" s="12"/>
    </row>
    <row r="42" spans="1:27" s="9" customFormat="1" ht="9.75" customHeight="1" x14ac:dyDescent="0.2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12"/>
      <c r="R42" s="11"/>
      <c r="S42" s="12"/>
      <c r="T42" s="12"/>
      <c r="U42" s="12"/>
      <c r="V42" s="12"/>
      <c r="W42" s="12"/>
      <c r="X42" s="12"/>
      <c r="Y42" s="12"/>
      <c r="Z42" s="12"/>
      <c r="AA42" s="12"/>
    </row>
    <row r="43" spans="1:27" s="9" customFormat="1" ht="31.5" customHeight="1" x14ac:dyDescent="0.2">
      <c r="A43" s="82" t="s">
        <v>0</v>
      </c>
      <c r="B43" s="71" t="s">
        <v>1</v>
      </c>
      <c r="C43" s="82" t="s">
        <v>1</v>
      </c>
      <c r="D43" s="82" t="s">
        <v>2</v>
      </c>
      <c r="E43" s="82" t="s">
        <v>3</v>
      </c>
      <c r="F43" s="64" t="s">
        <v>4</v>
      </c>
      <c r="G43" s="65"/>
      <c r="H43" s="65"/>
      <c r="I43" s="65"/>
      <c r="J43" s="66"/>
      <c r="K43" s="64" t="s">
        <v>5</v>
      </c>
      <c r="L43" s="65"/>
      <c r="M43" s="65"/>
      <c r="N43" s="66"/>
      <c r="O43" s="18"/>
      <c r="P43" s="67" t="s">
        <v>6</v>
      </c>
      <c r="Q43" s="31"/>
      <c r="R43" s="11"/>
      <c r="S43" s="12"/>
      <c r="T43" s="12"/>
      <c r="U43" s="12"/>
      <c r="V43" s="12"/>
      <c r="W43" s="12"/>
      <c r="X43" s="12"/>
      <c r="Y43" s="12"/>
      <c r="Z43" s="12"/>
      <c r="AA43" s="12"/>
    </row>
    <row r="44" spans="1:27" s="9" customFormat="1" ht="31.5" customHeight="1" x14ac:dyDescent="0.2">
      <c r="A44" s="73"/>
      <c r="B44" s="81"/>
      <c r="C44" s="73"/>
      <c r="D44" s="73"/>
      <c r="E44" s="73"/>
      <c r="F44" s="21" t="s">
        <v>33</v>
      </c>
      <c r="G44" s="5" t="s">
        <v>7</v>
      </c>
      <c r="H44" s="5" t="s">
        <v>27</v>
      </c>
      <c r="I44" s="5" t="s">
        <v>8</v>
      </c>
      <c r="J44" s="5" t="s">
        <v>9</v>
      </c>
      <c r="K44" s="21" t="s">
        <v>33</v>
      </c>
      <c r="L44" s="5" t="s">
        <v>7</v>
      </c>
      <c r="M44" s="5" t="s">
        <v>27</v>
      </c>
      <c r="N44" s="5" t="s">
        <v>8</v>
      </c>
      <c r="O44" s="6" t="s">
        <v>9</v>
      </c>
      <c r="P44" s="68"/>
      <c r="Q44" s="31"/>
      <c r="R44" s="11"/>
      <c r="S44" s="12"/>
      <c r="T44" s="12"/>
      <c r="U44" s="12"/>
      <c r="V44" s="12"/>
      <c r="W44" s="12"/>
      <c r="X44" s="12"/>
      <c r="Y44" s="12"/>
      <c r="Z44" s="12"/>
      <c r="AA44" s="12"/>
    </row>
    <row r="45" spans="1:27" s="9" customFormat="1" x14ac:dyDescent="0.2">
      <c r="A45" s="82" t="s">
        <v>20</v>
      </c>
      <c r="B45" s="56" t="s">
        <v>29</v>
      </c>
      <c r="C45" s="13" t="s">
        <v>11</v>
      </c>
      <c r="D45" s="4">
        <v>90</v>
      </c>
      <c r="E45" s="4">
        <v>54</v>
      </c>
      <c r="F45" s="24">
        <v>23</v>
      </c>
      <c r="G45" s="24">
        <v>5</v>
      </c>
      <c r="H45" s="24">
        <v>3</v>
      </c>
      <c r="I45" s="24">
        <v>58</v>
      </c>
      <c r="J45" s="24">
        <v>6</v>
      </c>
      <c r="K45" s="4">
        <v>8</v>
      </c>
      <c r="L45" s="4">
        <v>1</v>
      </c>
      <c r="M45" s="23">
        <v>0</v>
      </c>
      <c r="N45" s="4">
        <v>45</v>
      </c>
      <c r="O45" s="17">
        <v>0</v>
      </c>
      <c r="P45" s="16"/>
      <c r="Q45" s="28" t="s">
        <v>25</v>
      </c>
      <c r="R45" s="11">
        <f>SUM(F49,G49,H49,J49)</f>
        <v>124</v>
      </c>
      <c r="S45" s="12"/>
      <c r="T45" s="12"/>
      <c r="U45" s="12"/>
      <c r="V45" s="12"/>
      <c r="W45" s="12"/>
      <c r="X45" s="12"/>
      <c r="Y45" s="12"/>
      <c r="Z45" s="12"/>
      <c r="AA45" s="12"/>
    </row>
    <row r="46" spans="1:27" s="9" customFormat="1" x14ac:dyDescent="0.2">
      <c r="A46" s="72"/>
      <c r="B46" s="56" t="s">
        <v>28</v>
      </c>
      <c r="C46" s="13" t="s">
        <v>12</v>
      </c>
      <c r="D46" s="4">
        <v>30</v>
      </c>
      <c r="E46" s="4">
        <v>9</v>
      </c>
      <c r="F46" s="24">
        <v>8</v>
      </c>
      <c r="G46" s="24">
        <v>2</v>
      </c>
      <c r="H46" s="24">
        <v>1</v>
      </c>
      <c r="I46" s="24">
        <v>19</v>
      </c>
      <c r="J46" s="24">
        <v>2</v>
      </c>
      <c r="K46" s="4">
        <v>3</v>
      </c>
      <c r="L46" s="4">
        <v>1</v>
      </c>
      <c r="M46" s="23">
        <v>0</v>
      </c>
      <c r="N46" s="4">
        <v>5</v>
      </c>
      <c r="O46" s="17">
        <v>0</v>
      </c>
      <c r="P46" s="16"/>
      <c r="Q46" s="28" t="s">
        <v>21</v>
      </c>
      <c r="R46" s="11">
        <f>SUM(K49,L49,M49,O49)</f>
        <v>50</v>
      </c>
      <c r="S46" s="12"/>
      <c r="T46" s="12"/>
      <c r="U46" s="12"/>
      <c r="V46" s="12"/>
      <c r="W46" s="12"/>
      <c r="X46" s="12"/>
      <c r="Y46" s="12"/>
      <c r="Z46" s="12"/>
      <c r="AA46" s="12"/>
    </row>
    <row r="47" spans="1:27" s="9" customFormat="1" x14ac:dyDescent="0.2">
      <c r="A47" s="72"/>
      <c r="B47" s="56" t="s">
        <v>31</v>
      </c>
      <c r="C47" s="13" t="s">
        <v>13</v>
      </c>
      <c r="D47" s="4">
        <v>90</v>
      </c>
      <c r="E47" s="4">
        <v>50</v>
      </c>
      <c r="F47" s="24">
        <v>23</v>
      </c>
      <c r="G47" s="24">
        <v>5</v>
      </c>
      <c r="H47" s="24">
        <v>3</v>
      </c>
      <c r="I47" s="24">
        <v>58</v>
      </c>
      <c r="J47" s="24">
        <v>6</v>
      </c>
      <c r="K47" s="4">
        <v>12</v>
      </c>
      <c r="L47" s="4">
        <v>2</v>
      </c>
      <c r="M47" s="23">
        <v>0</v>
      </c>
      <c r="N47" s="4">
        <v>36</v>
      </c>
      <c r="O47" s="17">
        <v>0</v>
      </c>
      <c r="P47" s="16"/>
      <c r="Q47" s="30"/>
      <c r="R47" s="11"/>
      <c r="S47" s="12"/>
      <c r="T47" s="12"/>
      <c r="U47" s="12"/>
      <c r="V47" s="12"/>
      <c r="W47" s="12"/>
      <c r="X47" s="12"/>
      <c r="Y47" s="12"/>
      <c r="Z47" s="12"/>
      <c r="AA47" s="12"/>
    </row>
    <row r="48" spans="1:27" s="9" customFormat="1" x14ac:dyDescent="0.2">
      <c r="A48" s="72"/>
      <c r="B48" s="56" t="s">
        <v>30</v>
      </c>
      <c r="C48" s="13" t="s">
        <v>14</v>
      </c>
      <c r="D48" s="4">
        <v>90</v>
      </c>
      <c r="E48" s="4">
        <v>73</v>
      </c>
      <c r="F48" s="24">
        <v>23</v>
      </c>
      <c r="G48" s="24">
        <v>5</v>
      </c>
      <c r="H48" s="24">
        <v>3</v>
      </c>
      <c r="I48" s="24">
        <v>58</v>
      </c>
      <c r="J48" s="24">
        <v>6</v>
      </c>
      <c r="K48" s="4">
        <v>19</v>
      </c>
      <c r="L48" s="4">
        <v>4</v>
      </c>
      <c r="M48" s="23">
        <v>0</v>
      </c>
      <c r="N48" s="4">
        <v>50</v>
      </c>
      <c r="O48" s="17">
        <v>0</v>
      </c>
      <c r="P48" s="16"/>
      <c r="Q48" s="30"/>
      <c r="R48" s="11"/>
      <c r="S48" s="12"/>
      <c r="T48" s="12"/>
      <c r="U48" s="12"/>
      <c r="V48" s="12"/>
      <c r="W48" s="12"/>
      <c r="X48" s="12"/>
      <c r="Y48" s="12"/>
      <c r="Z48" s="12"/>
      <c r="AA48" s="12"/>
    </row>
    <row r="49" spans="1:27" s="9" customFormat="1" x14ac:dyDescent="0.2">
      <c r="A49" s="73"/>
      <c r="B49" s="56"/>
      <c r="C49" s="7" t="s">
        <v>16</v>
      </c>
      <c r="D49" s="4">
        <f t="shared" ref="D49:K49" si="7">SUM(D45:D48)</f>
        <v>300</v>
      </c>
      <c r="E49" s="4">
        <f t="shared" si="7"/>
        <v>186</v>
      </c>
      <c r="F49" s="24">
        <f t="shared" si="7"/>
        <v>77</v>
      </c>
      <c r="G49" s="4">
        <f t="shared" si="7"/>
        <v>17</v>
      </c>
      <c r="H49" s="4">
        <f t="shared" si="7"/>
        <v>10</v>
      </c>
      <c r="I49" s="4">
        <f t="shared" si="7"/>
        <v>193</v>
      </c>
      <c r="J49" s="4">
        <f t="shared" si="7"/>
        <v>20</v>
      </c>
      <c r="K49" s="4">
        <f t="shared" si="7"/>
        <v>42</v>
      </c>
      <c r="L49" s="4">
        <f>SUM(L45:L48)</f>
        <v>8</v>
      </c>
      <c r="M49" s="23">
        <v>0</v>
      </c>
      <c r="N49" s="4">
        <f>SUM(N45:N48)</f>
        <v>136</v>
      </c>
      <c r="O49" s="17">
        <v>0</v>
      </c>
      <c r="P49" s="58">
        <f>R46/R45*100</f>
        <v>40.322580645161288</v>
      </c>
      <c r="Q49" s="30"/>
      <c r="R49" s="11"/>
      <c r="S49" s="12"/>
      <c r="T49" s="12"/>
      <c r="U49" s="12"/>
      <c r="V49" s="12"/>
      <c r="W49" s="12"/>
      <c r="X49" s="12"/>
      <c r="Y49" s="12"/>
      <c r="Z49" s="12"/>
      <c r="AA49" s="12"/>
    </row>
    <row r="50" spans="1:27" s="44" customFormat="1" x14ac:dyDescent="0.2">
      <c r="A50" s="48"/>
      <c r="B50" s="55"/>
      <c r="C50" s="49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49"/>
      <c r="Q50" s="51"/>
      <c r="R50" s="49"/>
      <c r="S50" s="43"/>
      <c r="T50" s="43"/>
      <c r="U50" s="43"/>
      <c r="V50" s="43"/>
      <c r="W50" s="43"/>
      <c r="X50" s="43"/>
      <c r="Y50" s="43"/>
      <c r="Z50" s="43"/>
      <c r="AA50" s="43"/>
    </row>
    <row r="51" spans="1:27" s="9" customFormat="1" ht="24" x14ac:dyDescent="0.2">
      <c r="A51" s="8"/>
      <c r="B51" s="25" t="s">
        <v>23</v>
      </c>
      <c r="C51" s="11">
        <f>SUM(R4,R15,R25,R36,R45)</f>
        <v>705</v>
      </c>
      <c r="D51" s="8"/>
      <c r="E51" s="8"/>
      <c r="F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s="9" customFormat="1" ht="24" x14ac:dyDescent="0.2">
      <c r="A52" s="8"/>
      <c r="B52" s="25" t="s">
        <v>21</v>
      </c>
      <c r="C52" s="11">
        <f>SUM(R5,R16,R26,R37,R46)</f>
        <v>236</v>
      </c>
      <c r="D52" s="8"/>
      <c r="E52" s="8"/>
      <c r="F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s="9" customFormat="1" x14ac:dyDescent="0.2">
      <c r="A53" s="8"/>
      <c r="B53" s="25" t="s">
        <v>22</v>
      </c>
      <c r="C53" s="59">
        <f>C52/C51*100</f>
        <v>33.475177304964539</v>
      </c>
      <c r="D53" s="8"/>
      <c r="E53" s="8"/>
      <c r="F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s="9" customFormat="1" ht="12.75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s="9" customFormat="1" ht="12.75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s="9" customFormat="1" ht="12.75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s="9" customFormat="1" ht="12.75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s="9" customFormat="1" ht="12.75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s="9" customFormat="1" ht="12.75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s="9" customFormat="1" ht="12.75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s="9" customFormat="1" ht="12.75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s="9" customFormat="1" ht="12.75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s="9" customFormat="1" ht="12.75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s="9" customFormat="1" ht="12.75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27" s="9" customFormat="1" ht="12.75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27" s="9" customFormat="1" ht="12.75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</row>
    <row r="67" spans="1:27" s="9" customFormat="1" ht="12.75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</row>
    <row r="68" spans="1:27" s="9" customFormat="1" ht="12.75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</row>
    <row r="69" spans="1:27" s="9" customFormat="1" ht="12.75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</row>
    <row r="70" spans="1:27" s="9" customFormat="1" ht="12.75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</row>
    <row r="71" spans="1:27" s="9" customFormat="1" ht="12.75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</row>
    <row r="72" spans="1:27" s="9" customFormat="1" ht="12.75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</row>
    <row r="73" spans="1:27" s="9" customFormat="1" ht="12.75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</row>
    <row r="74" spans="1:27" s="9" customFormat="1" ht="12.75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</row>
    <row r="75" spans="1:27" s="9" customFormat="1" ht="12.75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</row>
    <row r="76" spans="1:27" s="9" customFormat="1" ht="12.75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</row>
    <row r="77" spans="1:27" s="9" customFormat="1" ht="12.75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</row>
    <row r="78" spans="1:27" s="9" customFormat="1" ht="12.75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</row>
    <row r="79" spans="1:27" s="9" customFormat="1" ht="12.75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</row>
    <row r="80" spans="1:27" s="9" customFormat="1" ht="12.75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</row>
    <row r="81" spans="1:27" s="9" customFormat="1" ht="12.75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</row>
    <row r="82" spans="1:27" s="9" customFormat="1" ht="12.75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</row>
    <row r="83" spans="1:27" s="9" customFormat="1" ht="12.75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</row>
    <row r="84" spans="1:27" s="9" customFormat="1" ht="12.75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</row>
    <row r="85" spans="1:27" s="9" customFormat="1" ht="12.75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</row>
    <row r="86" spans="1:27" s="9" customFormat="1" ht="12.75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</row>
    <row r="87" spans="1:27" s="9" customFormat="1" ht="12.75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</row>
    <row r="88" spans="1:27" s="9" customFormat="1" ht="12.75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</row>
    <row r="89" spans="1:27" s="9" customFormat="1" ht="12.75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</row>
    <row r="90" spans="1:27" s="9" customFormat="1" ht="12.75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</row>
    <row r="91" spans="1:27" s="9" customFormat="1" ht="12.75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</row>
    <row r="92" spans="1:27" s="9" customFormat="1" ht="12.75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</row>
    <row r="93" spans="1:27" s="9" customFormat="1" ht="12.75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</row>
    <row r="94" spans="1:27" s="9" customFormat="1" ht="12.75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</row>
    <row r="95" spans="1:27" s="9" customFormat="1" ht="12.75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</row>
    <row r="96" spans="1:27" s="9" customFormat="1" ht="12.75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</row>
    <row r="97" spans="1:27" s="9" customFormat="1" ht="12.75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</row>
    <row r="98" spans="1:27" s="9" customFormat="1" ht="12.75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</row>
    <row r="99" spans="1:27" s="9" customFormat="1" ht="12.75" x14ac:dyDescent="0.2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</row>
    <row r="100" spans="1:27" s="9" customFormat="1" ht="12.75" x14ac:dyDescent="0.2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</row>
    <row r="101" spans="1:27" s="9" customFormat="1" ht="12.75" x14ac:dyDescent="0.2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</row>
    <row r="102" spans="1:27" s="9" customFormat="1" ht="12.75" x14ac:dyDescent="0.2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</row>
    <row r="103" spans="1:27" s="9" customFormat="1" ht="12.75" x14ac:dyDescent="0.2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</row>
    <row r="104" spans="1:27" s="9" customFormat="1" ht="12.75" x14ac:dyDescent="0.2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</row>
    <row r="105" spans="1:27" s="9" customFormat="1" ht="12.75" x14ac:dyDescent="0.2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</row>
    <row r="106" spans="1:27" s="9" customFormat="1" ht="12.75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</row>
    <row r="107" spans="1:27" s="9" customFormat="1" ht="12.75" x14ac:dyDescent="0.2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</row>
    <row r="108" spans="1:27" s="9" customFormat="1" ht="12.75" x14ac:dyDescent="0.2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</row>
    <row r="109" spans="1:27" s="9" customFormat="1" ht="12.75" x14ac:dyDescent="0.2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</row>
    <row r="110" spans="1:27" s="9" customFormat="1" ht="12.75" x14ac:dyDescent="0.2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</row>
    <row r="111" spans="1:27" s="9" customFormat="1" ht="12.75" x14ac:dyDescent="0.2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</row>
    <row r="112" spans="1:27" s="9" customFormat="1" ht="12.75" x14ac:dyDescent="0.2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</row>
    <row r="113" spans="1:27" s="9" customFormat="1" ht="12.75" x14ac:dyDescent="0.2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</row>
    <row r="114" spans="1:27" s="9" customFormat="1" ht="12.75" x14ac:dyDescent="0.2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</row>
    <row r="115" spans="1:27" s="9" customFormat="1" ht="12.75" x14ac:dyDescent="0.2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</row>
    <row r="116" spans="1:27" s="9" customFormat="1" ht="12.75" x14ac:dyDescent="0.2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</row>
    <row r="117" spans="1:27" s="9" customFormat="1" ht="12.75" x14ac:dyDescent="0.2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</row>
    <row r="118" spans="1:27" s="9" customFormat="1" ht="12.75" x14ac:dyDescent="0.2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</row>
    <row r="119" spans="1:27" s="9" customFormat="1" ht="12.75" x14ac:dyDescent="0.2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</row>
    <row r="120" spans="1:27" s="9" customFormat="1" ht="12.75" x14ac:dyDescent="0.2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</row>
    <row r="121" spans="1:27" s="9" customFormat="1" ht="12.75" x14ac:dyDescent="0.2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</row>
    <row r="122" spans="1:27" s="9" customFormat="1" ht="12.75" x14ac:dyDescent="0.2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</row>
    <row r="123" spans="1:27" s="9" customFormat="1" ht="12.75" x14ac:dyDescent="0.2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</row>
    <row r="124" spans="1:27" s="9" customFormat="1" ht="12.75" x14ac:dyDescent="0.2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</row>
    <row r="125" spans="1:27" s="9" customFormat="1" ht="12.75" x14ac:dyDescent="0.2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</row>
    <row r="126" spans="1:27" s="9" customFormat="1" ht="12.75" x14ac:dyDescent="0.2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</row>
    <row r="127" spans="1:27" s="9" customFormat="1" ht="12.75" x14ac:dyDescent="0.2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</row>
    <row r="128" spans="1:27" s="9" customFormat="1" ht="12.75" x14ac:dyDescent="0.2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</row>
    <row r="129" spans="1:27" s="9" customFormat="1" ht="12.75" x14ac:dyDescent="0.2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</row>
    <row r="130" spans="1:27" s="9" customFormat="1" ht="12.75" x14ac:dyDescent="0.2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</row>
    <row r="131" spans="1:27" s="9" customFormat="1" ht="12.75" x14ac:dyDescent="0.2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</row>
    <row r="132" spans="1:27" s="9" customFormat="1" ht="12.75" x14ac:dyDescent="0.2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</row>
    <row r="133" spans="1:27" s="9" customFormat="1" ht="12.75" x14ac:dyDescent="0.2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</row>
    <row r="134" spans="1:27" s="9" customFormat="1" ht="12.75" x14ac:dyDescent="0.2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</row>
    <row r="135" spans="1:27" s="9" customFormat="1" ht="12.75" x14ac:dyDescent="0.2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</row>
    <row r="136" spans="1:27" s="9" customFormat="1" ht="12.75" x14ac:dyDescent="0.2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</row>
    <row r="137" spans="1:27" s="9" customFormat="1" ht="12.75" x14ac:dyDescent="0.2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</row>
    <row r="138" spans="1:27" s="9" customFormat="1" ht="12.75" x14ac:dyDescent="0.2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</row>
    <row r="139" spans="1:27" s="9" customFormat="1" ht="12.75" x14ac:dyDescent="0.2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</row>
    <row r="140" spans="1:27" s="9" customFormat="1" ht="12.75" x14ac:dyDescent="0.2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</row>
    <row r="141" spans="1:27" s="9" customFormat="1" ht="12.75" x14ac:dyDescent="0.2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</row>
    <row r="142" spans="1:27" s="9" customFormat="1" ht="12.75" x14ac:dyDescent="0.2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</row>
    <row r="143" spans="1:27" s="9" customFormat="1" ht="12.75" x14ac:dyDescent="0.2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</row>
    <row r="144" spans="1:27" s="9" customFormat="1" ht="12.75" x14ac:dyDescent="0.2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</row>
    <row r="145" spans="1:27" s="9" customFormat="1" ht="12.75" x14ac:dyDescent="0.2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</row>
    <row r="146" spans="1:27" s="9" customFormat="1" ht="12.75" x14ac:dyDescent="0.2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</row>
    <row r="147" spans="1:27" s="9" customFormat="1" ht="12.75" x14ac:dyDescent="0.2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</row>
    <row r="148" spans="1:27" s="9" customFormat="1" ht="12.75" x14ac:dyDescent="0.2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</row>
    <row r="149" spans="1:27" s="9" customFormat="1" ht="12.75" x14ac:dyDescent="0.2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</row>
    <row r="150" spans="1:27" s="9" customFormat="1" ht="12.75" x14ac:dyDescent="0.2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</row>
    <row r="151" spans="1:27" s="9" customFormat="1" ht="12.75" x14ac:dyDescent="0.2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</row>
    <row r="152" spans="1:27" s="9" customFormat="1" ht="12.75" x14ac:dyDescent="0.2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</row>
    <row r="153" spans="1:27" s="9" customFormat="1" ht="12.75" x14ac:dyDescent="0.2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</row>
    <row r="154" spans="1:27" s="9" customFormat="1" ht="12.75" x14ac:dyDescent="0.2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</row>
    <row r="155" spans="1:27" s="9" customFormat="1" ht="12.75" x14ac:dyDescent="0.2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</row>
    <row r="156" spans="1:27" s="9" customFormat="1" ht="12.75" x14ac:dyDescent="0.2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</row>
    <row r="157" spans="1:27" s="9" customFormat="1" ht="12.75" x14ac:dyDescent="0.2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</row>
    <row r="158" spans="1:27" s="9" customFormat="1" ht="12.75" x14ac:dyDescent="0.2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</row>
    <row r="159" spans="1:27" s="9" customFormat="1" ht="12.75" x14ac:dyDescent="0.2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s="9" customFormat="1" ht="12.75" x14ac:dyDescent="0.2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:27" s="9" customFormat="1" ht="12.75" x14ac:dyDescent="0.2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</row>
    <row r="162" spans="1:27" s="9" customFormat="1" ht="12.75" x14ac:dyDescent="0.2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</row>
    <row r="163" spans="1:27" s="9" customFormat="1" ht="12.75" x14ac:dyDescent="0.2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</row>
    <row r="164" spans="1:27" s="9" customFormat="1" ht="12.75" x14ac:dyDescent="0.2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</row>
    <row r="165" spans="1:27" s="9" customFormat="1" ht="12.75" x14ac:dyDescent="0.2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</row>
    <row r="166" spans="1:27" s="9" customFormat="1" ht="12.75" x14ac:dyDescent="0.2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</row>
    <row r="167" spans="1:27" s="9" customFormat="1" ht="12.75" x14ac:dyDescent="0.2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</row>
    <row r="168" spans="1:27" s="9" customFormat="1" ht="12.75" x14ac:dyDescent="0.2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</row>
    <row r="169" spans="1:27" s="9" customFormat="1" ht="12.75" x14ac:dyDescent="0.2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</row>
    <row r="170" spans="1:27" s="9" customFormat="1" ht="12.75" x14ac:dyDescent="0.2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s="9" customFormat="1" ht="12.75" x14ac:dyDescent="0.2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</row>
    <row r="172" spans="1:27" s="9" customFormat="1" ht="12.75" x14ac:dyDescent="0.2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</row>
    <row r="173" spans="1:27" s="9" customFormat="1" ht="12.75" x14ac:dyDescent="0.2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</row>
    <row r="174" spans="1:27" s="9" customFormat="1" ht="12.75" x14ac:dyDescent="0.2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</row>
    <row r="175" spans="1:27" s="9" customFormat="1" ht="12.75" x14ac:dyDescent="0.2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</row>
    <row r="176" spans="1:27" s="9" customFormat="1" ht="12.75" x14ac:dyDescent="0.2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</row>
    <row r="177" spans="1:27" s="9" customFormat="1" ht="12.75" x14ac:dyDescent="0.2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</row>
    <row r="178" spans="1:27" s="9" customFormat="1" ht="12.75" x14ac:dyDescent="0.2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</row>
    <row r="179" spans="1:27" s="9" customFormat="1" ht="12.75" x14ac:dyDescent="0.2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</row>
    <row r="180" spans="1:27" s="9" customFormat="1" ht="12.75" x14ac:dyDescent="0.2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</row>
    <row r="181" spans="1:27" s="9" customFormat="1" ht="12.75" x14ac:dyDescent="0.2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</row>
    <row r="182" spans="1:27" s="9" customFormat="1" ht="12.75" x14ac:dyDescent="0.2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</row>
    <row r="183" spans="1:27" s="9" customFormat="1" ht="12.75" x14ac:dyDescent="0.2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</row>
    <row r="184" spans="1:27" s="9" customFormat="1" ht="12.75" x14ac:dyDescent="0.2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</row>
    <row r="185" spans="1:27" s="9" customFormat="1" ht="12.75" x14ac:dyDescent="0.2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</row>
    <row r="186" spans="1:27" s="9" customFormat="1" ht="12.75" x14ac:dyDescent="0.2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</row>
    <row r="187" spans="1:27" s="9" customFormat="1" ht="12.75" x14ac:dyDescent="0.2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</row>
    <row r="188" spans="1:27" s="9" customFormat="1" ht="12.75" x14ac:dyDescent="0.2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</row>
    <row r="189" spans="1:27" s="9" customFormat="1" ht="12.75" x14ac:dyDescent="0.2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</row>
    <row r="190" spans="1:27" s="9" customFormat="1" ht="12.75" x14ac:dyDescent="0.2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</row>
    <row r="191" spans="1:27" s="9" customFormat="1" ht="12.75" x14ac:dyDescent="0.2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</row>
    <row r="192" spans="1:27" s="9" customFormat="1" ht="12.75" x14ac:dyDescent="0.2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:27" s="9" customFormat="1" ht="12.75" x14ac:dyDescent="0.2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</row>
    <row r="194" spans="1:27" s="9" customFormat="1" ht="12.75" x14ac:dyDescent="0.2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</row>
    <row r="195" spans="1:27" s="9" customFormat="1" ht="12.75" x14ac:dyDescent="0.2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</row>
    <row r="196" spans="1:27" s="9" customFormat="1" ht="12.75" x14ac:dyDescent="0.2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</row>
    <row r="197" spans="1:27" s="9" customFormat="1" ht="12.75" x14ac:dyDescent="0.2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</row>
    <row r="198" spans="1:27" s="9" customFormat="1" ht="12.75" x14ac:dyDescent="0.2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</row>
    <row r="199" spans="1:27" s="9" customFormat="1" ht="12.75" x14ac:dyDescent="0.2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</row>
    <row r="200" spans="1:27" s="9" customFormat="1" ht="12.75" x14ac:dyDescent="0.2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</row>
    <row r="201" spans="1:27" s="9" customFormat="1" ht="12.75" x14ac:dyDescent="0.2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</row>
    <row r="202" spans="1:27" s="9" customFormat="1" ht="12.75" x14ac:dyDescent="0.2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</row>
    <row r="203" spans="1:27" s="9" customFormat="1" ht="12.75" x14ac:dyDescent="0.2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</row>
    <row r="204" spans="1:27" s="9" customFormat="1" ht="12.75" x14ac:dyDescent="0.2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</row>
    <row r="205" spans="1:27" s="9" customFormat="1" ht="12.75" x14ac:dyDescent="0.2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</row>
    <row r="206" spans="1:27" s="9" customFormat="1" ht="12.75" x14ac:dyDescent="0.2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</row>
    <row r="207" spans="1:27" s="9" customFormat="1" ht="12.75" x14ac:dyDescent="0.2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</row>
    <row r="208" spans="1:27" s="9" customFormat="1" ht="12.75" x14ac:dyDescent="0.2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</row>
    <row r="209" spans="1:27" s="9" customFormat="1" ht="12.75" x14ac:dyDescent="0.2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</row>
    <row r="210" spans="1:27" s="9" customFormat="1" ht="12.75" x14ac:dyDescent="0.2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</row>
    <row r="211" spans="1:27" s="9" customFormat="1" ht="12.75" x14ac:dyDescent="0.2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</row>
    <row r="212" spans="1:27" s="9" customFormat="1" ht="12.75" x14ac:dyDescent="0.2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</row>
    <row r="213" spans="1:27" s="9" customFormat="1" ht="12.75" x14ac:dyDescent="0.2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</row>
    <row r="214" spans="1:27" s="9" customFormat="1" ht="12.75" x14ac:dyDescent="0.2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</row>
    <row r="215" spans="1:27" s="9" customFormat="1" ht="12.75" x14ac:dyDescent="0.2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</row>
    <row r="216" spans="1:27" s="9" customFormat="1" ht="12.75" x14ac:dyDescent="0.2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</row>
    <row r="217" spans="1:27" s="9" customFormat="1" ht="12.75" x14ac:dyDescent="0.2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</row>
    <row r="218" spans="1:27" s="9" customFormat="1" ht="12.75" x14ac:dyDescent="0.2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</row>
    <row r="219" spans="1:27" s="9" customFormat="1" ht="12.75" x14ac:dyDescent="0.2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</row>
    <row r="220" spans="1:27" s="9" customFormat="1" ht="12.75" x14ac:dyDescent="0.2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</row>
    <row r="221" spans="1:27" s="9" customFormat="1" ht="12.75" x14ac:dyDescent="0.2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</row>
    <row r="222" spans="1:27" s="9" customFormat="1" ht="12.75" x14ac:dyDescent="0.2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</row>
    <row r="223" spans="1:27" s="9" customFormat="1" ht="12.75" x14ac:dyDescent="0.2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</row>
    <row r="224" spans="1:27" s="9" customFormat="1" ht="12.75" x14ac:dyDescent="0.2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</row>
    <row r="225" spans="1:27" s="9" customFormat="1" ht="12.75" x14ac:dyDescent="0.2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</row>
    <row r="226" spans="1:27" s="9" customFormat="1" ht="12.75" x14ac:dyDescent="0.2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</row>
    <row r="227" spans="1:27" s="9" customFormat="1" ht="12.75" x14ac:dyDescent="0.2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</row>
    <row r="228" spans="1:27" s="9" customFormat="1" ht="12.75" x14ac:dyDescent="0.2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</row>
    <row r="229" spans="1:27" s="9" customFormat="1" ht="12.75" x14ac:dyDescent="0.2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</row>
    <row r="230" spans="1:27" s="9" customFormat="1" ht="12.75" x14ac:dyDescent="0.2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</row>
    <row r="231" spans="1:27" s="9" customFormat="1" ht="12.75" x14ac:dyDescent="0.2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</row>
    <row r="232" spans="1:27" s="9" customFormat="1" ht="12.75" x14ac:dyDescent="0.2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</row>
    <row r="233" spans="1:27" s="9" customFormat="1" ht="12.75" x14ac:dyDescent="0.2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</row>
    <row r="234" spans="1:27" s="9" customFormat="1" ht="12.75" x14ac:dyDescent="0.2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</row>
    <row r="235" spans="1:27" s="9" customFormat="1" ht="12.75" x14ac:dyDescent="0.2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</row>
    <row r="236" spans="1:27" ht="12.75" x14ac:dyDescent="0.2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75" x14ac:dyDescent="0.2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75" x14ac:dyDescent="0.2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75" x14ac:dyDescent="0.2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75" x14ac:dyDescent="0.2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75" x14ac:dyDescent="0.2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75" x14ac:dyDescent="0.2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75" x14ac:dyDescent="0.2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75" x14ac:dyDescent="0.2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75" x14ac:dyDescent="0.2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75" x14ac:dyDescent="0.2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75" x14ac:dyDescent="0.2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75" x14ac:dyDescent="0.2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75" x14ac:dyDescent="0.2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75" x14ac:dyDescent="0.2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75" x14ac:dyDescent="0.2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75" x14ac:dyDescent="0.2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75" x14ac:dyDescent="0.2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75" x14ac:dyDescent="0.2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75" x14ac:dyDescent="0.2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75" x14ac:dyDescent="0.2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75" x14ac:dyDescent="0.2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75" x14ac:dyDescent="0.2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75" x14ac:dyDescent="0.2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75" x14ac:dyDescent="0.2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75" x14ac:dyDescent="0.2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75" x14ac:dyDescent="0.2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75" x14ac:dyDescent="0.2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75" x14ac:dyDescent="0.2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75" x14ac:dyDescent="0.2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75" x14ac:dyDescent="0.2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75" x14ac:dyDescent="0.2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75" x14ac:dyDescent="0.2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75" x14ac:dyDescent="0.2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75" x14ac:dyDescent="0.2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75" x14ac:dyDescent="0.2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75" x14ac:dyDescent="0.2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75" x14ac:dyDescent="0.2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75" x14ac:dyDescent="0.2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75" x14ac:dyDescent="0.2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75" x14ac:dyDescent="0.2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75" x14ac:dyDescent="0.2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75" x14ac:dyDescent="0.2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75" x14ac:dyDescent="0.2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75" x14ac:dyDescent="0.2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75" x14ac:dyDescent="0.2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75" x14ac:dyDescent="0.2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75" x14ac:dyDescent="0.2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75" x14ac:dyDescent="0.2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75" x14ac:dyDescent="0.2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75" x14ac:dyDescent="0.2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75" x14ac:dyDescent="0.2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75" x14ac:dyDescent="0.2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75" x14ac:dyDescent="0.2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75" x14ac:dyDescent="0.2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75" x14ac:dyDescent="0.2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75" x14ac:dyDescent="0.2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75" x14ac:dyDescent="0.2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75" x14ac:dyDescent="0.2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75" x14ac:dyDescent="0.2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75" x14ac:dyDescent="0.2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75" x14ac:dyDescent="0.2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75" x14ac:dyDescent="0.2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75" x14ac:dyDescent="0.2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75" x14ac:dyDescent="0.2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75" x14ac:dyDescent="0.2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75" x14ac:dyDescent="0.2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75" x14ac:dyDescent="0.2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75" x14ac:dyDescent="0.2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75" x14ac:dyDescent="0.2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75" x14ac:dyDescent="0.2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75" x14ac:dyDescent="0.2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75" x14ac:dyDescent="0.2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75" x14ac:dyDescent="0.2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75" x14ac:dyDescent="0.2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75" x14ac:dyDescent="0.2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75" x14ac:dyDescent="0.2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75" x14ac:dyDescent="0.2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75" x14ac:dyDescent="0.2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75" x14ac:dyDescent="0.2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75" x14ac:dyDescent="0.2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75" x14ac:dyDescent="0.2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75" x14ac:dyDescent="0.2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75" x14ac:dyDescent="0.2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75" x14ac:dyDescent="0.2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75" x14ac:dyDescent="0.2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75" x14ac:dyDescent="0.2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75" x14ac:dyDescent="0.2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75" x14ac:dyDescent="0.2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75" x14ac:dyDescent="0.2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75" x14ac:dyDescent="0.2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75" x14ac:dyDescent="0.2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75" x14ac:dyDescent="0.2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75" x14ac:dyDescent="0.2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75" x14ac:dyDescent="0.2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75" x14ac:dyDescent="0.2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75" x14ac:dyDescent="0.2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75" x14ac:dyDescent="0.2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75" x14ac:dyDescent="0.2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75" x14ac:dyDescent="0.2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75" x14ac:dyDescent="0.2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75" x14ac:dyDescent="0.2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75" x14ac:dyDescent="0.2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75" x14ac:dyDescent="0.2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75" x14ac:dyDescent="0.2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75" x14ac:dyDescent="0.2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75" x14ac:dyDescent="0.2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75" x14ac:dyDescent="0.2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75" x14ac:dyDescent="0.2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75" x14ac:dyDescent="0.2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75" x14ac:dyDescent="0.2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75" x14ac:dyDescent="0.2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75" x14ac:dyDescent="0.2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75" x14ac:dyDescent="0.2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75" x14ac:dyDescent="0.2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75" x14ac:dyDescent="0.2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75" x14ac:dyDescent="0.2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75" x14ac:dyDescent="0.2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75" x14ac:dyDescent="0.2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75" x14ac:dyDescent="0.2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75" x14ac:dyDescent="0.2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75" x14ac:dyDescent="0.2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75" x14ac:dyDescent="0.2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75" x14ac:dyDescent="0.2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75" x14ac:dyDescent="0.2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75" x14ac:dyDescent="0.2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75" x14ac:dyDescent="0.2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75" x14ac:dyDescent="0.2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75" x14ac:dyDescent="0.2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75" x14ac:dyDescent="0.2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75" x14ac:dyDescent="0.2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75" x14ac:dyDescent="0.2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75" x14ac:dyDescent="0.2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75" x14ac:dyDescent="0.2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75" x14ac:dyDescent="0.2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75" x14ac:dyDescent="0.2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75" x14ac:dyDescent="0.2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75" x14ac:dyDescent="0.2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75" x14ac:dyDescent="0.2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75" x14ac:dyDescent="0.2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75" x14ac:dyDescent="0.2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75" x14ac:dyDescent="0.2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75" x14ac:dyDescent="0.2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75" x14ac:dyDescent="0.2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75" x14ac:dyDescent="0.2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75" x14ac:dyDescent="0.2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75" x14ac:dyDescent="0.2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75" x14ac:dyDescent="0.2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75" x14ac:dyDescent="0.2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75" x14ac:dyDescent="0.2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75" x14ac:dyDescent="0.2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75" x14ac:dyDescent="0.2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75" x14ac:dyDescent="0.2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75" x14ac:dyDescent="0.2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75" x14ac:dyDescent="0.2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75" x14ac:dyDescent="0.2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75" x14ac:dyDescent="0.2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75" x14ac:dyDescent="0.2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75" x14ac:dyDescent="0.2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75" x14ac:dyDescent="0.2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75" x14ac:dyDescent="0.2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75" x14ac:dyDescent="0.2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75" x14ac:dyDescent="0.2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75" x14ac:dyDescent="0.2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75" x14ac:dyDescent="0.2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75" x14ac:dyDescent="0.2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75" x14ac:dyDescent="0.2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75" x14ac:dyDescent="0.2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75" x14ac:dyDescent="0.2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75" x14ac:dyDescent="0.2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75" x14ac:dyDescent="0.2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75" x14ac:dyDescent="0.2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75" x14ac:dyDescent="0.2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75" x14ac:dyDescent="0.2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75" x14ac:dyDescent="0.2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75" x14ac:dyDescent="0.2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75" x14ac:dyDescent="0.2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75" x14ac:dyDescent="0.2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75" x14ac:dyDescent="0.2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75" x14ac:dyDescent="0.2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75" x14ac:dyDescent="0.2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75" x14ac:dyDescent="0.2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75" x14ac:dyDescent="0.2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75" x14ac:dyDescent="0.2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75" x14ac:dyDescent="0.2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75" x14ac:dyDescent="0.2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75" x14ac:dyDescent="0.2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75" x14ac:dyDescent="0.2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75" x14ac:dyDescent="0.2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75" x14ac:dyDescent="0.2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75" x14ac:dyDescent="0.2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75" x14ac:dyDescent="0.2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75" x14ac:dyDescent="0.2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75" x14ac:dyDescent="0.2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75" x14ac:dyDescent="0.2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75" x14ac:dyDescent="0.2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75" x14ac:dyDescent="0.2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75" x14ac:dyDescent="0.2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75" x14ac:dyDescent="0.2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75" x14ac:dyDescent="0.2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75" x14ac:dyDescent="0.2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75" x14ac:dyDescent="0.2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75" x14ac:dyDescent="0.2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75" x14ac:dyDescent="0.2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75" x14ac:dyDescent="0.2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75" x14ac:dyDescent="0.2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75" x14ac:dyDescent="0.2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75" x14ac:dyDescent="0.2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75" x14ac:dyDescent="0.2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75" x14ac:dyDescent="0.2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75" x14ac:dyDescent="0.2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75" x14ac:dyDescent="0.2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75" x14ac:dyDescent="0.2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75" x14ac:dyDescent="0.2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75" x14ac:dyDescent="0.2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75" x14ac:dyDescent="0.2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75" x14ac:dyDescent="0.2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75" x14ac:dyDescent="0.2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75" x14ac:dyDescent="0.2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75" x14ac:dyDescent="0.2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75" x14ac:dyDescent="0.2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75" x14ac:dyDescent="0.2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75" x14ac:dyDescent="0.2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75" x14ac:dyDescent="0.2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75" x14ac:dyDescent="0.2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75" x14ac:dyDescent="0.2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75" x14ac:dyDescent="0.2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75" x14ac:dyDescent="0.2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75" x14ac:dyDescent="0.2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75" x14ac:dyDescent="0.2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75" x14ac:dyDescent="0.2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75" x14ac:dyDescent="0.2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75" x14ac:dyDescent="0.2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75" x14ac:dyDescent="0.2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75" x14ac:dyDescent="0.2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75" x14ac:dyDescent="0.2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75" x14ac:dyDescent="0.2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75" x14ac:dyDescent="0.2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75" x14ac:dyDescent="0.2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75" x14ac:dyDescent="0.2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75" x14ac:dyDescent="0.2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75" x14ac:dyDescent="0.2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75" x14ac:dyDescent="0.2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75" x14ac:dyDescent="0.2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75" x14ac:dyDescent="0.2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75" x14ac:dyDescent="0.2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75" x14ac:dyDescent="0.2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75" x14ac:dyDescent="0.2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75" x14ac:dyDescent="0.2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75" x14ac:dyDescent="0.2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75" x14ac:dyDescent="0.2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75" x14ac:dyDescent="0.2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75" x14ac:dyDescent="0.2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75" x14ac:dyDescent="0.2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75" x14ac:dyDescent="0.2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75" x14ac:dyDescent="0.2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75" x14ac:dyDescent="0.2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75" x14ac:dyDescent="0.2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75" x14ac:dyDescent="0.2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75" x14ac:dyDescent="0.2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75" x14ac:dyDescent="0.2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75" x14ac:dyDescent="0.2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75" x14ac:dyDescent="0.2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75" x14ac:dyDescent="0.2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75" x14ac:dyDescent="0.2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75" x14ac:dyDescent="0.2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75" x14ac:dyDescent="0.2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75" x14ac:dyDescent="0.2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75" x14ac:dyDescent="0.2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75" x14ac:dyDescent="0.2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75" x14ac:dyDescent="0.2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75" x14ac:dyDescent="0.2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75" x14ac:dyDescent="0.2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75" x14ac:dyDescent="0.2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75" x14ac:dyDescent="0.2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75" x14ac:dyDescent="0.2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75" x14ac:dyDescent="0.2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75" x14ac:dyDescent="0.2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75" x14ac:dyDescent="0.2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75" x14ac:dyDescent="0.2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75" x14ac:dyDescent="0.2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75" x14ac:dyDescent="0.2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75" x14ac:dyDescent="0.2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75" x14ac:dyDescent="0.2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75" x14ac:dyDescent="0.2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75" x14ac:dyDescent="0.2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75" x14ac:dyDescent="0.2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75" x14ac:dyDescent="0.2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75" x14ac:dyDescent="0.2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75" x14ac:dyDescent="0.2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75" x14ac:dyDescent="0.2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75" x14ac:dyDescent="0.2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75" x14ac:dyDescent="0.2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75" x14ac:dyDescent="0.2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75" x14ac:dyDescent="0.2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75" x14ac:dyDescent="0.2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75" x14ac:dyDescent="0.2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75" x14ac:dyDescent="0.2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75" x14ac:dyDescent="0.2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75" x14ac:dyDescent="0.2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75" x14ac:dyDescent="0.2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75" x14ac:dyDescent="0.2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75" x14ac:dyDescent="0.2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75" x14ac:dyDescent="0.2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75" x14ac:dyDescent="0.2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75" x14ac:dyDescent="0.2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75" x14ac:dyDescent="0.2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75" x14ac:dyDescent="0.2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75" x14ac:dyDescent="0.2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75" x14ac:dyDescent="0.2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75" x14ac:dyDescent="0.2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75" x14ac:dyDescent="0.2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75" x14ac:dyDescent="0.2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75" x14ac:dyDescent="0.2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75" x14ac:dyDescent="0.2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75" x14ac:dyDescent="0.2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75" x14ac:dyDescent="0.2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75" x14ac:dyDescent="0.2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75" x14ac:dyDescent="0.2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75" x14ac:dyDescent="0.2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75" x14ac:dyDescent="0.2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75" x14ac:dyDescent="0.2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75" x14ac:dyDescent="0.2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75" x14ac:dyDescent="0.2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75" x14ac:dyDescent="0.2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75" x14ac:dyDescent="0.2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75" x14ac:dyDescent="0.2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75" x14ac:dyDescent="0.2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75" x14ac:dyDescent="0.2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75" x14ac:dyDescent="0.2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75" x14ac:dyDescent="0.2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75" x14ac:dyDescent="0.2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75" x14ac:dyDescent="0.2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75" x14ac:dyDescent="0.2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75" x14ac:dyDescent="0.2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75" x14ac:dyDescent="0.2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75" x14ac:dyDescent="0.2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75" x14ac:dyDescent="0.2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75" x14ac:dyDescent="0.2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75" x14ac:dyDescent="0.2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75" x14ac:dyDescent="0.2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75" x14ac:dyDescent="0.2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75" x14ac:dyDescent="0.2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75" x14ac:dyDescent="0.2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75" x14ac:dyDescent="0.2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75" x14ac:dyDescent="0.2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75" x14ac:dyDescent="0.2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75" x14ac:dyDescent="0.2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75" x14ac:dyDescent="0.2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75" x14ac:dyDescent="0.2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75" x14ac:dyDescent="0.2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75" x14ac:dyDescent="0.2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75" x14ac:dyDescent="0.2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75" x14ac:dyDescent="0.2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75" x14ac:dyDescent="0.2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75" x14ac:dyDescent="0.2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75" x14ac:dyDescent="0.2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75" x14ac:dyDescent="0.2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75" x14ac:dyDescent="0.2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75" x14ac:dyDescent="0.2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75" x14ac:dyDescent="0.2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75" x14ac:dyDescent="0.2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75" x14ac:dyDescent="0.2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75" x14ac:dyDescent="0.2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75" x14ac:dyDescent="0.2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75" x14ac:dyDescent="0.2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75" x14ac:dyDescent="0.2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75" x14ac:dyDescent="0.2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75" x14ac:dyDescent="0.2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75" x14ac:dyDescent="0.2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75" x14ac:dyDescent="0.2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75" x14ac:dyDescent="0.2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75" x14ac:dyDescent="0.2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75" x14ac:dyDescent="0.2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75" x14ac:dyDescent="0.2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75" x14ac:dyDescent="0.2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75" x14ac:dyDescent="0.2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75" x14ac:dyDescent="0.2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75" x14ac:dyDescent="0.2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75" x14ac:dyDescent="0.2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75" x14ac:dyDescent="0.2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75" x14ac:dyDescent="0.2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75" x14ac:dyDescent="0.2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75" x14ac:dyDescent="0.2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75" x14ac:dyDescent="0.2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75" x14ac:dyDescent="0.2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75" x14ac:dyDescent="0.2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75" x14ac:dyDescent="0.2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75" x14ac:dyDescent="0.2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75" x14ac:dyDescent="0.2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75" x14ac:dyDescent="0.2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75" x14ac:dyDescent="0.2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75" x14ac:dyDescent="0.2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75" x14ac:dyDescent="0.2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75" x14ac:dyDescent="0.2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75" x14ac:dyDescent="0.2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75" x14ac:dyDescent="0.2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75" x14ac:dyDescent="0.2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75" x14ac:dyDescent="0.2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75" x14ac:dyDescent="0.2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75" x14ac:dyDescent="0.2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75" x14ac:dyDescent="0.2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75" x14ac:dyDescent="0.2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75" x14ac:dyDescent="0.2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75" x14ac:dyDescent="0.2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75" x14ac:dyDescent="0.2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75" x14ac:dyDescent="0.2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75" x14ac:dyDescent="0.2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75" x14ac:dyDescent="0.2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75" x14ac:dyDescent="0.2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75" x14ac:dyDescent="0.2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75" x14ac:dyDescent="0.2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75" x14ac:dyDescent="0.2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75" x14ac:dyDescent="0.2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75" x14ac:dyDescent="0.2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75" x14ac:dyDescent="0.2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75" x14ac:dyDescent="0.2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75" x14ac:dyDescent="0.2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75" x14ac:dyDescent="0.2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75" x14ac:dyDescent="0.2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75" x14ac:dyDescent="0.2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75" x14ac:dyDescent="0.2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75" x14ac:dyDescent="0.2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75" x14ac:dyDescent="0.2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75" x14ac:dyDescent="0.2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75" x14ac:dyDescent="0.2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75" x14ac:dyDescent="0.2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75" x14ac:dyDescent="0.2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75" x14ac:dyDescent="0.2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75" x14ac:dyDescent="0.2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75" x14ac:dyDescent="0.2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75" x14ac:dyDescent="0.2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75" x14ac:dyDescent="0.2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75" x14ac:dyDescent="0.2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75" x14ac:dyDescent="0.2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75" x14ac:dyDescent="0.2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75" x14ac:dyDescent="0.2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75" x14ac:dyDescent="0.2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75" x14ac:dyDescent="0.2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75" x14ac:dyDescent="0.2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75" x14ac:dyDescent="0.2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75" x14ac:dyDescent="0.2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75" x14ac:dyDescent="0.2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75" x14ac:dyDescent="0.2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75" x14ac:dyDescent="0.2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75" x14ac:dyDescent="0.2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75" x14ac:dyDescent="0.2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75" x14ac:dyDescent="0.2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75" x14ac:dyDescent="0.2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75" x14ac:dyDescent="0.2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75" x14ac:dyDescent="0.2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75" x14ac:dyDescent="0.2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75" x14ac:dyDescent="0.2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75" x14ac:dyDescent="0.2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75" x14ac:dyDescent="0.2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75" x14ac:dyDescent="0.2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75" x14ac:dyDescent="0.2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75" x14ac:dyDescent="0.2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75" x14ac:dyDescent="0.2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75" x14ac:dyDescent="0.2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75" x14ac:dyDescent="0.2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75" x14ac:dyDescent="0.2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75" x14ac:dyDescent="0.2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75" x14ac:dyDescent="0.2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75" x14ac:dyDescent="0.2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75" x14ac:dyDescent="0.2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75" x14ac:dyDescent="0.2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75" x14ac:dyDescent="0.2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75" x14ac:dyDescent="0.2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75" x14ac:dyDescent="0.2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75" x14ac:dyDescent="0.2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75" x14ac:dyDescent="0.2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75" x14ac:dyDescent="0.2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75" x14ac:dyDescent="0.2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75" x14ac:dyDescent="0.2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75" x14ac:dyDescent="0.2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75" x14ac:dyDescent="0.2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75" x14ac:dyDescent="0.2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75" x14ac:dyDescent="0.2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75" x14ac:dyDescent="0.2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75" x14ac:dyDescent="0.2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75" x14ac:dyDescent="0.2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75" x14ac:dyDescent="0.2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75" x14ac:dyDescent="0.2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75" x14ac:dyDescent="0.2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75" x14ac:dyDescent="0.2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75" x14ac:dyDescent="0.2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75" x14ac:dyDescent="0.2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75" x14ac:dyDescent="0.2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75" x14ac:dyDescent="0.2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75" x14ac:dyDescent="0.2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75" x14ac:dyDescent="0.2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75" x14ac:dyDescent="0.2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75" x14ac:dyDescent="0.2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75" x14ac:dyDescent="0.2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75" x14ac:dyDescent="0.2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75" x14ac:dyDescent="0.2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75" x14ac:dyDescent="0.2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75" x14ac:dyDescent="0.2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75" x14ac:dyDescent="0.2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75" x14ac:dyDescent="0.2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75" x14ac:dyDescent="0.2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75" x14ac:dyDescent="0.2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75" x14ac:dyDescent="0.2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75" x14ac:dyDescent="0.2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75" x14ac:dyDescent="0.2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75" x14ac:dyDescent="0.2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75" x14ac:dyDescent="0.2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75" x14ac:dyDescent="0.2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75" x14ac:dyDescent="0.2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75" x14ac:dyDescent="0.2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75" x14ac:dyDescent="0.2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75" x14ac:dyDescent="0.2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75" x14ac:dyDescent="0.2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75" x14ac:dyDescent="0.2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75" x14ac:dyDescent="0.2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75" x14ac:dyDescent="0.2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75" x14ac:dyDescent="0.2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75" x14ac:dyDescent="0.2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75" x14ac:dyDescent="0.2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75" x14ac:dyDescent="0.2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75" x14ac:dyDescent="0.2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75" x14ac:dyDescent="0.2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75" x14ac:dyDescent="0.2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75" x14ac:dyDescent="0.2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75" x14ac:dyDescent="0.2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75" x14ac:dyDescent="0.2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75" x14ac:dyDescent="0.2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75" x14ac:dyDescent="0.2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75" x14ac:dyDescent="0.2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75" x14ac:dyDescent="0.2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75" x14ac:dyDescent="0.2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75" x14ac:dyDescent="0.2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75" x14ac:dyDescent="0.2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75" x14ac:dyDescent="0.2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75" x14ac:dyDescent="0.2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75" x14ac:dyDescent="0.2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75" x14ac:dyDescent="0.2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75" x14ac:dyDescent="0.2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75" x14ac:dyDescent="0.2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75" x14ac:dyDescent="0.2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75" x14ac:dyDescent="0.2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75" x14ac:dyDescent="0.2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75" x14ac:dyDescent="0.2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75" x14ac:dyDescent="0.2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75" x14ac:dyDescent="0.2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75" x14ac:dyDescent="0.2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75" x14ac:dyDescent="0.2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75" x14ac:dyDescent="0.2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75" x14ac:dyDescent="0.2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75" x14ac:dyDescent="0.2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75" x14ac:dyDescent="0.2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75" x14ac:dyDescent="0.2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75" x14ac:dyDescent="0.2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75" x14ac:dyDescent="0.2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75" x14ac:dyDescent="0.2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75" x14ac:dyDescent="0.2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75" x14ac:dyDescent="0.2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75" x14ac:dyDescent="0.2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75" x14ac:dyDescent="0.2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75" x14ac:dyDescent="0.2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75" x14ac:dyDescent="0.2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75" x14ac:dyDescent="0.2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75" x14ac:dyDescent="0.2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75" x14ac:dyDescent="0.2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75" x14ac:dyDescent="0.2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75" x14ac:dyDescent="0.2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75" x14ac:dyDescent="0.2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75" x14ac:dyDescent="0.2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75" x14ac:dyDescent="0.2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75" x14ac:dyDescent="0.2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75" x14ac:dyDescent="0.2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75" x14ac:dyDescent="0.2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75" x14ac:dyDescent="0.2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75" x14ac:dyDescent="0.2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75" x14ac:dyDescent="0.2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75" x14ac:dyDescent="0.2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75" x14ac:dyDescent="0.2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75" x14ac:dyDescent="0.2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75" x14ac:dyDescent="0.2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75" x14ac:dyDescent="0.2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75" x14ac:dyDescent="0.2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75" x14ac:dyDescent="0.2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75" x14ac:dyDescent="0.2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75" x14ac:dyDescent="0.2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75" x14ac:dyDescent="0.2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75" x14ac:dyDescent="0.2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75" x14ac:dyDescent="0.2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75" x14ac:dyDescent="0.2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75" x14ac:dyDescent="0.2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75" x14ac:dyDescent="0.2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75" x14ac:dyDescent="0.2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75" x14ac:dyDescent="0.2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75" x14ac:dyDescent="0.2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75" x14ac:dyDescent="0.2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75" x14ac:dyDescent="0.2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75" x14ac:dyDescent="0.2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75" x14ac:dyDescent="0.2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75" x14ac:dyDescent="0.2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75" x14ac:dyDescent="0.2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75" x14ac:dyDescent="0.2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75" x14ac:dyDescent="0.2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75" x14ac:dyDescent="0.2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75" x14ac:dyDescent="0.2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75" x14ac:dyDescent="0.2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75" x14ac:dyDescent="0.2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75" x14ac:dyDescent="0.2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75" x14ac:dyDescent="0.2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75" x14ac:dyDescent="0.2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75" x14ac:dyDescent="0.2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75" x14ac:dyDescent="0.2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75" x14ac:dyDescent="0.2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75" x14ac:dyDescent="0.2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75" x14ac:dyDescent="0.2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75" x14ac:dyDescent="0.2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75" x14ac:dyDescent="0.2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75" x14ac:dyDescent="0.2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75" x14ac:dyDescent="0.2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75" x14ac:dyDescent="0.2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75" x14ac:dyDescent="0.2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75" x14ac:dyDescent="0.2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75" x14ac:dyDescent="0.2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75" x14ac:dyDescent="0.2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75" x14ac:dyDescent="0.2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75" x14ac:dyDescent="0.2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75" x14ac:dyDescent="0.2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75" x14ac:dyDescent="0.2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75" x14ac:dyDescent="0.2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75" x14ac:dyDescent="0.2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75" x14ac:dyDescent="0.2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75" x14ac:dyDescent="0.2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75" x14ac:dyDescent="0.2">
      <c r="A867" s="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75" x14ac:dyDescent="0.2">
      <c r="A868" s="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75" x14ac:dyDescent="0.2">
      <c r="A869" s="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75" x14ac:dyDescent="0.2">
      <c r="A870" s="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75" x14ac:dyDescent="0.2">
      <c r="A871" s="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75" x14ac:dyDescent="0.2">
      <c r="A872" s="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75" x14ac:dyDescent="0.2">
      <c r="A873" s="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75" x14ac:dyDescent="0.2">
      <c r="A874" s="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75" x14ac:dyDescent="0.2">
      <c r="A875" s="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75" x14ac:dyDescent="0.2">
      <c r="A876" s="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75" x14ac:dyDescent="0.2">
      <c r="A877" s="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75" x14ac:dyDescent="0.2">
      <c r="A878" s="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75" x14ac:dyDescent="0.2">
      <c r="A879" s="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75" x14ac:dyDescent="0.2">
      <c r="A880" s="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75" x14ac:dyDescent="0.2">
      <c r="A881" s="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75" x14ac:dyDescent="0.2">
      <c r="A882" s="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75" x14ac:dyDescent="0.2">
      <c r="A883" s="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75" x14ac:dyDescent="0.2">
      <c r="A884" s="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75" x14ac:dyDescent="0.2">
      <c r="A885" s="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75" x14ac:dyDescent="0.2">
      <c r="A886" s="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75" x14ac:dyDescent="0.2">
      <c r="A887" s="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75" x14ac:dyDescent="0.2">
      <c r="A888" s="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75" x14ac:dyDescent="0.2">
      <c r="A889" s="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75" x14ac:dyDescent="0.2">
      <c r="A890" s="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75" x14ac:dyDescent="0.2">
      <c r="A891" s="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75" x14ac:dyDescent="0.2">
      <c r="A892" s="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75" x14ac:dyDescent="0.2">
      <c r="A893" s="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75" x14ac:dyDescent="0.2">
      <c r="A894" s="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75" x14ac:dyDescent="0.2">
      <c r="A895" s="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75" x14ac:dyDescent="0.2">
      <c r="A896" s="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75" x14ac:dyDescent="0.2">
      <c r="A897" s="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75" x14ac:dyDescent="0.2">
      <c r="A898" s="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75" x14ac:dyDescent="0.2">
      <c r="A899" s="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75" x14ac:dyDescent="0.2">
      <c r="A900" s="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75" x14ac:dyDescent="0.2">
      <c r="A901" s="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75" x14ac:dyDescent="0.2">
      <c r="A902" s="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75" x14ac:dyDescent="0.2">
      <c r="A903" s="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75" x14ac:dyDescent="0.2">
      <c r="A904" s="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75" x14ac:dyDescent="0.2">
      <c r="A905" s="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75" x14ac:dyDescent="0.2">
      <c r="A906" s="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75" x14ac:dyDescent="0.2">
      <c r="A907" s="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75" x14ac:dyDescent="0.2">
      <c r="A908" s="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75" x14ac:dyDescent="0.2">
      <c r="A909" s="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75" x14ac:dyDescent="0.2">
      <c r="A910" s="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75" x14ac:dyDescent="0.2">
      <c r="A911" s="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75" x14ac:dyDescent="0.2">
      <c r="A912" s="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75" x14ac:dyDescent="0.2">
      <c r="A913" s="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75" x14ac:dyDescent="0.2">
      <c r="A914" s="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75" x14ac:dyDescent="0.2">
      <c r="A915" s="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75" x14ac:dyDescent="0.2">
      <c r="A916" s="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75" x14ac:dyDescent="0.2">
      <c r="A917" s="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75" x14ac:dyDescent="0.2">
      <c r="A918" s="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75" x14ac:dyDescent="0.2">
      <c r="A919" s="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75" x14ac:dyDescent="0.2">
      <c r="A920" s="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75" x14ac:dyDescent="0.2">
      <c r="A921" s="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75" x14ac:dyDescent="0.2">
      <c r="A922" s="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75" x14ac:dyDescent="0.2">
      <c r="A923" s="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75" x14ac:dyDescent="0.2">
      <c r="A924" s="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75" x14ac:dyDescent="0.2">
      <c r="A925" s="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75" x14ac:dyDescent="0.2">
      <c r="A926" s="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75" x14ac:dyDescent="0.2">
      <c r="A927" s="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75" x14ac:dyDescent="0.2">
      <c r="A928" s="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75" x14ac:dyDescent="0.2">
      <c r="A929" s="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75" x14ac:dyDescent="0.2">
      <c r="A930" s="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75" x14ac:dyDescent="0.2">
      <c r="A931" s="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75" x14ac:dyDescent="0.2">
      <c r="A932" s="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75" x14ac:dyDescent="0.2">
      <c r="A933" s="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75" x14ac:dyDescent="0.2">
      <c r="A934" s="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75" x14ac:dyDescent="0.2">
      <c r="A935" s="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75" x14ac:dyDescent="0.2">
      <c r="A936" s="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75" x14ac:dyDescent="0.2">
      <c r="A937" s="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75" x14ac:dyDescent="0.2">
      <c r="A938" s="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75" x14ac:dyDescent="0.2">
      <c r="A939" s="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75" x14ac:dyDescent="0.2">
      <c r="A940" s="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75" x14ac:dyDescent="0.2">
      <c r="A941" s="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75" x14ac:dyDescent="0.2">
      <c r="A942" s="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75" x14ac:dyDescent="0.2">
      <c r="A943" s="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75" x14ac:dyDescent="0.2">
      <c r="A944" s="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75" x14ac:dyDescent="0.2">
      <c r="A945" s="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75" x14ac:dyDescent="0.2">
      <c r="A946" s="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75" x14ac:dyDescent="0.2">
      <c r="A947" s="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75" x14ac:dyDescent="0.2">
      <c r="A948" s="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75" x14ac:dyDescent="0.2">
      <c r="A949" s="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75" x14ac:dyDescent="0.2">
      <c r="A950" s="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75" x14ac:dyDescent="0.2">
      <c r="A951" s="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75" x14ac:dyDescent="0.2">
      <c r="A952" s="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75" x14ac:dyDescent="0.2">
      <c r="A953" s="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75" x14ac:dyDescent="0.2">
      <c r="A954" s="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75" x14ac:dyDescent="0.2">
      <c r="A955" s="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75" x14ac:dyDescent="0.2">
      <c r="A956" s="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75" x14ac:dyDescent="0.2">
      <c r="A957" s="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75" x14ac:dyDescent="0.2">
      <c r="A958" s="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75" x14ac:dyDescent="0.2">
      <c r="A959" s="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75" x14ac:dyDescent="0.2">
      <c r="A960" s="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75" x14ac:dyDescent="0.2">
      <c r="A961" s="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75" x14ac:dyDescent="0.2">
      <c r="A962" s="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75" x14ac:dyDescent="0.2">
      <c r="A963" s="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75" x14ac:dyDescent="0.2">
      <c r="A964" s="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75" x14ac:dyDescent="0.2">
      <c r="A965" s="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75" x14ac:dyDescent="0.2">
      <c r="A966" s="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75" x14ac:dyDescent="0.2">
      <c r="A967" s="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75" x14ac:dyDescent="0.2">
      <c r="A968" s="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75" x14ac:dyDescent="0.2">
      <c r="A969" s="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75" x14ac:dyDescent="0.2">
      <c r="A970" s="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75" x14ac:dyDescent="0.2">
      <c r="A971" s="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75" x14ac:dyDescent="0.2">
      <c r="A972" s="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75" x14ac:dyDescent="0.2">
      <c r="A973" s="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75" x14ac:dyDescent="0.2">
      <c r="A974" s="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75" x14ac:dyDescent="0.2">
      <c r="A975" s="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75" x14ac:dyDescent="0.2">
      <c r="A976" s="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75" x14ac:dyDescent="0.2">
      <c r="A977" s="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75" x14ac:dyDescent="0.2">
      <c r="A978" s="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75" x14ac:dyDescent="0.2">
      <c r="A979" s="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75" x14ac:dyDescent="0.2">
      <c r="A980" s="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.75" x14ac:dyDescent="0.2">
      <c r="A981" s="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.75" x14ac:dyDescent="0.2">
      <c r="A982" s="8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.75" x14ac:dyDescent="0.2">
      <c r="A983" s="8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.75" x14ac:dyDescent="0.2">
      <c r="A984" s="8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.75" x14ac:dyDescent="0.2">
      <c r="A985" s="8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.75" x14ac:dyDescent="0.2">
      <c r="A986" s="8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.75" x14ac:dyDescent="0.2">
      <c r="A987" s="8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.75" x14ac:dyDescent="0.2">
      <c r="A988" s="8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.75" x14ac:dyDescent="0.2">
      <c r="A989" s="8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.75" x14ac:dyDescent="0.2">
      <c r="A990" s="8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.75" x14ac:dyDescent="0.2">
      <c r="A991" s="8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.75" x14ac:dyDescent="0.2">
      <c r="A992" s="8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.75" x14ac:dyDescent="0.2">
      <c r="A993" s="8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.75" x14ac:dyDescent="0.2">
      <c r="A994" s="8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</sheetData>
  <mergeCells count="51">
    <mergeCell ref="A45:A49"/>
    <mergeCell ref="A25:A30"/>
    <mergeCell ref="A33:A34"/>
    <mergeCell ref="C33:C34"/>
    <mergeCell ref="A35:A40"/>
    <mergeCell ref="E43:E44"/>
    <mergeCell ref="A31:P32"/>
    <mergeCell ref="F33:J33"/>
    <mergeCell ref="K33:N33"/>
    <mergeCell ref="P33:P34"/>
    <mergeCell ref="A41:P42"/>
    <mergeCell ref="A43:A44"/>
    <mergeCell ref="C43:C44"/>
    <mergeCell ref="D43:D44"/>
    <mergeCell ref="F43:J43"/>
    <mergeCell ref="K43:N43"/>
    <mergeCell ref="P43:P44"/>
    <mergeCell ref="B43:B44"/>
    <mergeCell ref="D33:D34"/>
    <mergeCell ref="E33:E34"/>
    <mergeCell ref="B33:B34"/>
    <mergeCell ref="A2:P2"/>
    <mergeCell ref="C3:C4"/>
    <mergeCell ref="D3:D4"/>
    <mergeCell ref="E3:E4"/>
    <mergeCell ref="F3:J3"/>
    <mergeCell ref="K3:N3"/>
    <mergeCell ref="P3:P4"/>
    <mergeCell ref="A3:A4"/>
    <mergeCell ref="B3:B4"/>
    <mergeCell ref="A23:A24"/>
    <mergeCell ref="C23:C24"/>
    <mergeCell ref="D23:D24"/>
    <mergeCell ref="E23:E24"/>
    <mergeCell ref="B23:B24"/>
    <mergeCell ref="A1:P1"/>
    <mergeCell ref="K23:N23"/>
    <mergeCell ref="P23:P24"/>
    <mergeCell ref="A21:P22"/>
    <mergeCell ref="A15:A20"/>
    <mergeCell ref="F23:J23"/>
    <mergeCell ref="A5:A10"/>
    <mergeCell ref="A13:A14"/>
    <mergeCell ref="C13:C14"/>
    <mergeCell ref="D13:D14"/>
    <mergeCell ref="E13:E14"/>
    <mergeCell ref="A11:P12"/>
    <mergeCell ref="F13:J13"/>
    <mergeCell ref="K13:N13"/>
    <mergeCell ref="P13:P14"/>
    <mergeCell ref="B13:B14"/>
  </mergeCells>
  <printOptions horizontalCentered="1" gridLines="1"/>
  <pageMargins left="0.25" right="0.25" top="0.75" bottom="0.75" header="0.3" footer="0.3"/>
  <pageSetup paperSize="9" scale="4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2.1.1. and 2.1.2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Gjimt</cp:lastModifiedBy>
  <cp:lastPrinted>2024-08-31T05:49:16Z</cp:lastPrinted>
  <dcterms:modified xsi:type="dcterms:W3CDTF">2024-09-04T11:06:59Z</dcterms:modified>
</cp:coreProperties>
</file>